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nickamichaela\Documents\OPZ MIKROŠĚ- Strategický plán\klíčové aktivity výstupy\KA 4\FINAL SPRSS\"/>
    </mc:Choice>
  </mc:AlternateContent>
  <bookViews>
    <workbookView xWindow="0" yWindow="0" windowWidth="23040" windowHeight="9192"/>
  </bookViews>
  <sheets>
    <sheet name="VM a MVM-K" sheetId="1" r:id="rId1"/>
    <sheet name="Obce mimo společné kofinancován" sheetId="2" r:id="rId2"/>
  </sheets>
  <definedNames>
    <definedName name="_xlnm._FilterDatabase" localSheetId="0" hidden="1">'VM a MVM-K'!$A$5:$O$83</definedName>
    <definedName name="_xlnm.Print_Area" localSheetId="0">'VM a MVM-K'!$A$5:$O$83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" i="1" l="1"/>
  <c r="N74" i="1" l="1"/>
  <c r="N11" i="1"/>
  <c r="N12" i="1"/>
  <c r="N13" i="1"/>
  <c r="N14" i="1"/>
  <c r="N15" i="1"/>
  <c r="N16" i="1"/>
  <c r="N17" i="1"/>
  <c r="N19" i="1"/>
  <c r="N20" i="1"/>
  <c r="N21" i="1"/>
  <c r="N23" i="1"/>
  <c r="N24" i="1"/>
  <c r="N25" i="1"/>
  <c r="N26" i="1"/>
  <c r="N29" i="1"/>
  <c r="N31" i="1"/>
  <c r="N32" i="1"/>
  <c r="N33" i="1"/>
  <c r="N35" i="1"/>
  <c r="N36" i="1"/>
  <c r="N37" i="1"/>
  <c r="N38" i="1"/>
  <c r="N39" i="1"/>
  <c r="N40" i="1"/>
  <c r="N41" i="1"/>
  <c r="N44" i="1"/>
  <c r="N45" i="1"/>
  <c r="N46" i="1"/>
  <c r="N47" i="1"/>
  <c r="N48" i="1"/>
  <c r="N51" i="1"/>
  <c r="N52" i="1"/>
  <c r="N54" i="1"/>
  <c r="N56" i="1"/>
  <c r="N60" i="1"/>
  <c r="N61" i="1"/>
  <c r="N62" i="1"/>
  <c r="N64" i="1"/>
  <c r="N65" i="1"/>
  <c r="N66" i="1"/>
  <c r="N73" i="1"/>
  <c r="N76" i="1"/>
  <c r="N79" i="1"/>
  <c r="N80" i="1"/>
  <c r="N81" i="1"/>
  <c r="N82" i="1"/>
  <c r="N78" i="1"/>
  <c r="O83" i="1"/>
</calcChain>
</file>

<file path=xl/sharedStrings.xml><?xml version="1.0" encoding="utf-8"?>
<sst xmlns="http://schemas.openxmlformats.org/spreadsheetml/2006/main" count="271" uniqueCount="143">
  <si>
    <t>Žadatel</t>
  </si>
  <si>
    <t>IČ</t>
  </si>
  <si>
    <t>identifikátor soc.služby</t>
  </si>
  <si>
    <t>název sociální služby</t>
  </si>
  <si>
    <t>ID služby</t>
  </si>
  <si>
    <t>jednotka sociální služby</t>
  </si>
  <si>
    <t>počet jednotek</t>
  </si>
  <si>
    <t>počet klientů ve službě  z VM v %</t>
  </si>
  <si>
    <t>Předpokládaný podíl fin. dotace  z ÚCS  (%) z clekového nákladu služby</t>
  </si>
  <si>
    <t>Celkový náklad služby</t>
  </si>
  <si>
    <t>dotace Mikroregionu</t>
  </si>
  <si>
    <t>(%)</t>
  </si>
  <si>
    <t xml:space="preserve"> ( v Kč)</t>
  </si>
  <si>
    <r>
      <t xml:space="preserve">Adra, doborovolnické centrum, </t>
    </r>
    <r>
      <rPr>
        <sz val="11"/>
        <color theme="1"/>
        <rFont val="Calibri"/>
        <family val="2"/>
        <charset val="238"/>
        <scheme val="minor"/>
      </rPr>
      <t xml:space="preserve">Hřbitovní 1, 757 01 Valašské Meziříčí </t>
    </r>
  </si>
  <si>
    <t>není soc.služba</t>
  </si>
  <si>
    <t>Dobrovolnické centrum</t>
  </si>
  <si>
    <t>není registrovaná soc. služba</t>
  </si>
  <si>
    <r>
      <t xml:space="preserve">Agarta, </t>
    </r>
    <r>
      <rPr>
        <sz val="11"/>
        <color theme="1"/>
        <rFont val="Calibri"/>
        <family val="2"/>
        <charset val="238"/>
        <scheme val="minor"/>
      </rPr>
      <t>Ohrada 1879, Vsetín</t>
    </r>
  </si>
  <si>
    <t xml:space="preserve">Terénní program Agarta </t>
  </si>
  <si>
    <t>přepočtený úvazek v přímé péči</t>
  </si>
  <si>
    <r>
      <t>Auxilium o.p.s.,</t>
    </r>
    <r>
      <rPr>
        <sz val="11"/>
        <color theme="1"/>
        <rFont val="Calibri"/>
        <family val="2"/>
        <charset val="238"/>
        <scheme val="minor"/>
      </rPr>
      <t xml:space="preserve"> Hošťálková 428, Hošťálková</t>
    </r>
  </si>
  <si>
    <t>02083825</t>
  </si>
  <si>
    <t xml:space="preserve">Odlehčovací služby - Centrum Auxilium </t>
  </si>
  <si>
    <t xml:space="preserve">Raná péče- Centrum Auxilium </t>
  </si>
  <si>
    <t xml:space="preserve">osobní asistence - Centrum Auxilium </t>
  </si>
  <si>
    <t>Sociálně aktivizační služby pro seniory a osoby se zravotním postižením - Centrum Auxilium - sociálně - aktivizační služby pro děti, osoby se ZP- Centrum Auxilium</t>
  </si>
  <si>
    <r>
      <t xml:space="preserve">Charita Valašské Meziříčí, </t>
    </r>
    <r>
      <rPr>
        <sz val="11"/>
        <color theme="1"/>
        <rFont val="Calibri"/>
        <family val="2"/>
        <charset val="238"/>
        <scheme val="minor"/>
      </rPr>
      <t>Kpt.Zavadila 1345, 757 01, Valašské Meziříčí</t>
    </r>
  </si>
  <si>
    <t>Azylový dům pro matky s dětmi</t>
  </si>
  <si>
    <t>lůžko</t>
  </si>
  <si>
    <t>Sociální rehabilitace Amika</t>
  </si>
  <si>
    <t>Denní centrum</t>
  </si>
  <si>
    <t>Noclehárna</t>
  </si>
  <si>
    <t>Zastávka - nízkoprahové zařízení pro děti  a mládež</t>
  </si>
  <si>
    <t>Osobní sistence</t>
  </si>
  <si>
    <r>
      <t xml:space="preserve">Sociálně aktivizační služby pro rodiny s dětmi  </t>
    </r>
    <r>
      <rPr>
        <b/>
        <sz val="9"/>
        <rFont val="Arial CE"/>
        <charset val="238"/>
      </rPr>
      <t>SASANKY</t>
    </r>
  </si>
  <si>
    <t>Terénní služba DOMINO</t>
  </si>
  <si>
    <r>
      <t>Sociální rehabilitace</t>
    </r>
    <r>
      <rPr>
        <sz val="9"/>
        <rFont val="Arial CE"/>
        <charset val="238"/>
      </rPr>
      <t xml:space="preserve"> ATTA</t>
    </r>
  </si>
  <si>
    <t xml:space="preserve">Dům pokojného stáří Valašská Bystřice - Domov pro seniory </t>
  </si>
  <si>
    <t xml:space="preserve">Dům pokojného stáří Valašská Bystřice- Odlehčovací služba </t>
  </si>
  <si>
    <t>Centrum materiální pomoci</t>
  </si>
  <si>
    <r>
      <t xml:space="preserve">Sociální služby Vsetín, příspěvková organizace, </t>
    </r>
    <r>
      <rPr>
        <sz val="11"/>
        <color theme="1"/>
        <rFont val="Calibri"/>
        <family val="2"/>
        <charset val="238"/>
        <scheme val="minor"/>
      </rPr>
      <t>Záviše Kalandry 1353, Vsetín</t>
    </r>
  </si>
  <si>
    <t>Domov pro seniory  Valašském Meziříčí</t>
  </si>
  <si>
    <t>Centrum bydlení pro osoby se zdravotním postižením, Domov pro osoby se zdravotním postižením Valšské Meziříčí</t>
  </si>
  <si>
    <t>Centrum bydlení pro osoby se zdravotním postižením, Chráněné bydlení Zátiší</t>
  </si>
  <si>
    <t>Domov pro seniory Valašské Meziříčí</t>
  </si>
  <si>
    <t>Domov se zvláštním režimeme Pržno</t>
  </si>
  <si>
    <t>Centrum bydlení pro osoby se zdravotním postižením, Chráněné bydlení Rožnov pod Radhoštěm</t>
  </si>
  <si>
    <r>
      <t xml:space="preserve">Diakonie Valašské Meziříčí , </t>
    </r>
    <r>
      <rPr>
        <sz val="11"/>
        <color theme="1"/>
        <rFont val="Calibri"/>
        <family val="2"/>
        <charset val="238"/>
        <scheme val="minor"/>
      </rPr>
      <t xml:space="preserve">Žetotínova 1421, Valašské Meziříčí </t>
    </r>
  </si>
  <si>
    <t>Denní stacionář Dobromysl</t>
  </si>
  <si>
    <t>Pečovatelská služba</t>
  </si>
  <si>
    <t>Odborné sociální poradenství -Poradna pro pečující</t>
  </si>
  <si>
    <t>osobní asistence</t>
  </si>
  <si>
    <t>Chráněné bydlení JOHANES</t>
  </si>
  <si>
    <t>Socální služby poskytované ve zdravotnických zařízeních- hospic Citadela</t>
  </si>
  <si>
    <t>odlehčovací služby- specializovaná paliativní péče</t>
  </si>
  <si>
    <t>odlehčovací služba-terénní forma</t>
  </si>
  <si>
    <t>Domov se zvláštním režimem</t>
  </si>
  <si>
    <t>Sociální služby poskytované ve zdravotnických zařízeních ( sociální lůžka)</t>
  </si>
  <si>
    <r>
      <t xml:space="preserve">spolek Pod křídly, </t>
    </r>
    <r>
      <rPr>
        <sz val="11"/>
        <color theme="1"/>
        <rFont val="Calibri"/>
        <family val="2"/>
        <charset val="238"/>
        <scheme val="minor"/>
      </rPr>
      <t>Družstevní 228,        757 01 Valašské Meziříčí</t>
    </r>
  </si>
  <si>
    <t>Domy na půl cesty</t>
  </si>
  <si>
    <r>
      <t>pobočný spolek Občanská poradna Pod křídly,</t>
    </r>
    <r>
      <rPr>
        <sz val="11"/>
        <color theme="1"/>
        <rFont val="Calibri"/>
        <family val="2"/>
        <charset val="238"/>
        <scheme val="minor"/>
      </rPr>
      <t xml:space="preserve"> Zašovská 784, 757 01 Valašské Meziříčí</t>
    </r>
  </si>
  <si>
    <t>03225828</t>
  </si>
  <si>
    <t>občanská poradna-odoborné sociální poradenství</t>
  </si>
  <si>
    <r>
      <t>Komunitní a vzdělávací centrum Emcéčko,</t>
    </r>
    <r>
      <rPr>
        <sz val="11"/>
        <color theme="1"/>
        <rFont val="Calibri"/>
        <family val="2"/>
        <charset val="238"/>
        <scheme val="minor"/>
      </rPr>
      <t xml:space="preserve"> J.K.Tyla 418, Valašské Meziříčí</t>
    </r>
  </si>
  <si>
    <t xml:space="preserve">dofinancování nájmu </t>
  </si>
  <si>
    <r>
      <t xml:space="preserve">Centrum AČKO, příspěvková organizace, </t>
    </r>
    <r>
      <rPr>
        <sz val="11"/>
        <color theme="1"/>
        <rFont val="Calibri"/>
        <family val="2"/>
        <charset val="238"/>
        <scheme val="minor"/>
      </rPr>
      <t>Husova 402/15, 757 01 Valašské Meziříčí</t>
    </r>
  </si>
  <si>
    <t>Odlehčovací služby Centrum ÁČKO</t>
  </si>
  <si>
    <t>Pobytová odlehčovací služba Centra ÁČKO</t>
  </si>
  <si>
    <t>Poradna centrum ÁČKO-odborné sociální poradenství</t>
  </si>
  <si>
    <r>
      <t>Poradenské centrum pro sluchově postižené Kroměříž</t>
    </r>
    <r>
      <rPr>
        <sz val="10"/>
        <rFont val="Arial CE"/>
        <charset val="238"/>
      </rPr>
      <t>, Velehradská 625, 756 01 Kroměříž</t>
    </r>
  </si>
  <si>
    <t>sociálně aktivizační služby pro seniory a osoby se zdravotním postižení</t>
  </si>
  <si>
    <t>tlumočnické služby</t>
  </si>
  <si>
    <t>odborné sociální poradenství</t>
  </si>
  <si>
    <r>
      <t>Sjednocená organizace nevidomých a slabozrakých ČR</t>
    </r>
    <r>
      <rPr>
        <sz val="10"/>
        <rFont val="Arial CE"/>
        <charset val="238"/>
      </rPr>
      <t xml:space="preserve"> , oblastní pobočka Vsetín, Tyršova 1271, Vsetín</t>
    </r>
  </si>
  <si>
    <t>sociálně aktivizační služby pro nevidomé</t>
  </si>
  <si>
    <t>Odborné sociální poradenství</t>
  </si>
  <si>
    <r>
      <t>Andělé Stronu života p.s.</t>
    </r>
    <r>
      <rPr>
        <sz val="10"/>
        <rFont val="Arial CE"/>
        <charset val="238"/>
      </rPr>
      <t>Kostelní 71/37 741 01 Nový Jičín</t>
    </r>
  </si>
  <si>
    <t>Mobilní hospic Strom Života</t>
  </si>
  <si>
    <t>není registrovaná soc.služba</t>
  </si>
  <si>
    <r>
      <t xml:space="preserve">Středisko sociálních služeb města Kopřivnice, příspěvková organizace, </t>
    </r>
    <r>
      <rPr>
        <sz val="10"/>
        <rFont val="Arial CE"/>
        <charset val="238"/>
      </rPr>
      <t>Česká 320/29c , 74221 Kopřivnice</t>
    </r>
  </si>
  <si>
    <t>azylové domy</t>
  </si>
  <si>
    <r>
      <t xml:space="preserve">Elim Vsetín, o.p.s., </t>
    </r>
    <r>
      <rPr>
        <sz val="10"/>
        <rFont val="Arial CE"/>
        <charset val="238"/>
      </rPr>
      <t>Horní Jasenka 119, 755 01 Vsetín1</t>
    </r>
  </si>
  <si>
    <t xml:space="preserve">Azylový dům Elim </t>
  </si>
  <si>
    <r>
      <t>Dětské centrum Zlín, příspěvková organizace,</t>
    </r>
    <r>
      <rPr>
        <sz val="10"/>
        <rFont val="Arial CE"/>
        <charset val="238"/>
      </rPr>
      <t xml:space="preserve"> Burešov 3675/4, 760 01 Zlín</t>
    </r>
  </si>
  <si>
    <t>Zařízení pro děti vyžadující okamžitou pomoc</t>
  </si>
  <si>
    <r>
      <t>NA CESTĚ,</t>
    </r>
    <r>
      <rPr>
        <sz val="10"/>
        <rFont val="Arial CE"/>
        <charset val="238"/>
      </rPr>
      <t xml:space="preserve"> z.s. Palackého 138, 755 01 Vsetín</t>
    </r>
  </si>
  <si>
    <t>MOSTY, služby následné péče</t>
  </si>
  <si>
    <r>
      <t>NADĚJE,</t>
    </r>
    <r>
      <rPr>
        <sz val="10"/>
        <rFont val="Arial CE"/>
        <charset val="238"/>
      </rPr>
      <t xml:space="preserve"> K Brance 11/19E, Stodůlky, 155 00 Praha</t>
    </r>
  </si>
  <si>
    <t>Středisko Naděje Rožnov pod Radhoštěm, denní stacionář</t>
  </si>
  <si>
    <t>Dům pokojného stáří Nedašov</t>
  </si>
  <si>
    <r>
      <t>Linka bezpečí, z.s.</t>
    </r>
    <r>
      <rPr>
        <sz val="10"/>
        <rFont val="Arial CE"/>
        <charset val="238"/>
      </rPr>
      <t xml:space="preserve"> Ústavní 95, Bohnice, 181 00 Praha</t>
    </r>
  </si>
  <si>
    <t>Telefonická krizová pomoc</t>
  </si>
  <si>
    <r>
      <t>Dům sociálních služeb Návojná, příspěvková organizace</t>
    </r>
    <r>
      <rPr>
        <sz val="10"/>
        <rFont val="Arial CE"/>
        <charset val="238"/>
      </rPr>
      <t>, č.p. 100 , Návojná</t>
    </r>
  </si>
  <si>
    <t>Dům sociálních služeb Návojná</t>
  </si>
  <si>
    <r>
      <t xml:space="preserve">Dům sociálních služeb Uherské Hradiště, příspěvková organizace, </t>
    </r>
    <r>
      <rPr>
        <sz val="10"/>
        <rFont val="Arial CE"/>
        <charset val="238"/>
      </rPr>
      <t>Štěpnická 1139, 686 06 Uherské Hradiště</t>
    </r>
  </si>
  <si>
    <t>Domov pro osoby se zdravotním postižením Javorník, Chvalčov</t>
  </si>
  <si>
    <t>lužko</t>
  </si>
  <si>
    <r>
      <t xml:space="preserve">Iskérka, o.p.s., </t>
    </r>
    <r>
      <rPr>
        <sz val="10"/>
        <rFont val="Arial CE"/>
        <charset val="238"/>
      </rPr>
      <t>Chodská 534, 756 61 Rožnov pod Radhoštěm</t>
    </r>
  </si>
  <si>
    <t>Sociální rehabilitace</t>
  </si>
  <si>
    <t>Částka celkem</t>
  </si>
  <si>
    <t>počet klientů ve službě z Mikroregionu</t>
  </si>
  <si>
    <t>celkový předpokládaný počet klientů/intervencí</t>
  </si>
  <si>
    <t>počet klientů/intervencí ve službě z Mikroregionu v %</t>
  </si>
  <si>
    <t>Kamarád Rožnov o.p.s.</t>
  </si>
  <si>
    <t>sociáně terapeutické dílny</t>
  </si>
  <si>
    <t>Nízkoprahová denní centra (Denní centrum Elim, Denní centrum Rožnov)</t>
  </si>
  <si>
    <t>Terénní programy - pro osoby ohrožené sociálním vyloučením (Terénní práce Elim)</t>
  </si>
  <si>
    <t>Diakonie ČCE - středisko Vsetín</t>
  </si>
  <si>
    <t>domácí hospic</t>
  </si>
  <si>
    <t>související služba</t>
  </si>
  <si>
    <t>shodné ID služby</t>
  </si>
  <si>
    <t>Centrum pro lidi se zdravotním postižením</t>
  </si>
  <si>
    <t>sociálně terapeutické dílny</t>
  </si>
  <si>
    <t>Pečovatelská služba (Kelč)</t>
  </si>
  <si>
    <t>domovy pro seniory (Domov pro seniory Jasenka-Vsetín)</t>
  </si>
  <si>
    <t>domovy pro seniory (Domov pro seniory Rožnov pod Radhoštěm)</t>
  </si>
  <si>
    <t>domovy pro osoby se zdravotním postižením (Domov pro osoby se zdravotním postižením Zašová)</t>
  </si>
  <si>
    <t>Institut Krista Velekněze, z.s.</t>
  </si>
  <si>
    <t>domov pro seniory (Domov pro seniory Panny Marie Královny v Choryni)</t>
  </si>
  <si>
    <t>Armáda Spásy v České republice, z.s.</t>
  </si>
  <si>
    <t>domov se zvláštním režimem (Domov Přístav)</t>
  </si>
  <si>
    <t>(v Kč)</t>
  </si>
  <si>
    <t>(počet)</t>
  </si>
  <si>
    <r>
      <t>Argo, Společnost dobré vůle Zlín, z.,</t>
    </r>
    <r>
      <rPr>
        <sz val="10"/>
        <rFont val="Arial CE"/>
        <charset val="238"/>
      </rPr>
      <t xml:space="preserve"> Nivy II 5358, 760 01 Zlín</t>
    </r>
  </si>
  <si>
    <t>Společnost dobr vůle Zlín</t>
  </si>
  <si>
    <t>dotace města Valašské Meziříčí</t>
  </si>
  <si>
    <t>Žadatelé o dotaci z rozpočtu města Valašské Meziříčí pro rok 2021</t>
  </si>
  <si>
    <t>Žadatelé o dotaci z rozpočtu Mikroregionu VM-K</t>
  </si>
  <si>
    <t>Kladeruby</t>
  </si>
  <si>
    <t>Charita Valašské Meziříčí</t>
  </si>
  <si>
    <t>Diakonie Valašské Meziříčí</t>
  </si>
  <si>
    <t>Linka bezpečí, z.s.</t>
  </si>
  <si>
    <t>Svaz neslyšících a nedoslýchavých osob v ČR, z.s.</t>
  </si>
  <si>
    <t>Institut Krista Velekněze z.s., Domov pro seniory Panny Marie Královny</t>
  </si>
  <si>
    <t>Celkem</t>
  </si>
  <si>
    <t>Oznice</t>
  </si>
  <si>
    <t>Svaze neslyšících Vsetín</t>
  </si>
  <si>
    <t>Mikulůvka</t>
  </si>
  <si>
    <t>Podolí</t>
  </si>
  <si>
    <t>Podpora poskytovatelů obcemi nezapojenými do společného financování sociálních služeb v roce 2020 (pro rok 2021 zatím nerozhodly)</t>
  </si>
  <si>
    <t>Organizace</t>
  </si>
  <si>
    <t>Kvůli rozdílné metodice se mohou celkové náklady na službu uváděné v žádostech pro Valašské Meziříčí (na základě údajů z roku 2019) a pro Mikroregion Valašskomeziříčsko-Kelečsko (dle roku 2020) lišit. V takovém případě je ponechán údaj ze žádosti pro Valašské Meziříčí. Tam, kde poskytovatel žádá pouze Mikroregion, je použit údaj z této žádosti. Celkové roční náklady na síť jsou proto orientační.</t>
  </si>
  <si>
    <t xml:space="preserve">Název projektu: Prohloubení kvality a účinnosti plánování sociálních služeb v mikroregionu Valašskomeziříčsko-Kelečsko
Reg. č. projektu: CZ.03.2.63/0.0/0.0/19_106/0015192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</si>
</sst>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#,##0.00\ _K_č;[Red]#,##0.00\ _K_č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theme="1"/>
      <name val="Arial CE"/>
      <family val="2"/>
      <charset val="238"/>
    </font>
    <font>
      <b/>
      <sz val="8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color theme="1"/>
      <name val="Arial CE"/>
      <charset val="238"/>
    </font>
    <font>
      <sz val="11"/>
      <color theme="1"/>
      <name val="Arial CE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 shrinkToFit="1"/>
    </xf>
    <xf numFmtId="0" fontId="3" fillId="2" borderId="2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164" fontId="6" fillId="0" borderId="12" xfId="0" applyNumberFormat="1" applyFont="1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left" wrapText="1"/>
    </xf>
    <xf numFmtId="0" fontId="6" fillId="0" borderId="12" xfId="0" applyNumberFormat="1" applyFont="1" applyFill="1" applyBorder="1" applyAlignment="1">
      <alignment horizontal="center" wrapText="1"/>
    </xf>
    <xf numFmtId="164" fontId="6" fillId="0" borderId="12" xfId="0" applyNumberFormat="1" applyFont="1" applyFill="1" applyBorder="1" applyAlignment="1">
      <alignment horizontal="center" wrapText="1"/>
    </xf>
    <xf numFmtId="4" fontId="7" fillId="0" borderId="13" xfId="0" applyNumberFormat="1" applyFont="1" applyFill="1" applyBorder="1" applyAlignment="1">
      <alignment horizontal="center"/>
    </xf>
    <xf numFmtId="0" fontId="0" fillId="0" borderId="0" xfId="0" applyFill="1"/>
    <xf numFmtId="0" fontId="8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center" wrapText="1"/>
    </xf>
    <xf numFmtId="164" fontId="6" fillId="0" borderId="15" xfId="0" applyNumberFormat="1" applyFont="1" applyFill="1" applyBorder="1" applyAlignment="1">
      <alignment horizontal="center" wrapText="1"/>
    </xf>
    <xf numFmtId="4" fontId="7" fillId="0" borderId="16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8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wrapText="1"/>
    </xf>
    <xf numFmtId="4" fontId="7" fillId="0" borderId="18" xfId="0" applyNumberFormat="1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center" wrapText="1"/>
    </xf>
    <xf numFmtId="164" fontId="6" fillId="0" borderId="20" xfId="0" applyNumberFormat="1" applyFont="1" applyFill="1" applyBorder="1" applyAlignment="1">
      <alignment horizontal="center" wrapText="1"/>
    </xf>
    <xf numFmtId="4" fontId="7" fillId="0" borderId="21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5" fillId="0" borderId="29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4" fillId="0" borderId="31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4" fontId="7" fillId="0" borderId="13" xfId="0" applyNumberFormat="1" applyFont="1" applyFill="1" applyBorder="1" applyAlignment="1">
      <alignment horizontal="center" wrapText="1"/>
    </xf>
    <xf numFmtId="49" fontId="4" fillId="0" borderId="12" xfId="0" applyNumberFormat="1" applyFont="1" applyFill="1" applyBorder="1" applyAlignment="1">
      <alignment horizontal="center" wrapText="1"/>
    </xf>
    <xf numFmtId="0" fontId="6" fillId="0" borderId="33" xfId="0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center" wrapText="1"/>
    </xf>
    <xf numFmtId="164" fontId="6" fillId="0" borderId="33" xfId="0" applyNumberFormat="1" applyFont="1" applyFill="1" applyBorder="1" applyAlignment="1">
      <alignment horizontal="center" wrapText="1"/>
    </xf>
    <xf numFmtId="4" fontId="7" fillId="0" borderId="34" xfId="0" applyNumberFormat="1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left" wrapText="1"/>
    </xf>
    <xf numFmtId="0" fontId="6" fillId="0" borderId="36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37" xfId="0" applyFont="1" applyFill="1" applyBorder="1" applyAlignment="1">
      <alignment horizontal="center" wrapText="1"/>
    </xf>
    <xf numFmtId="164" fontId="7" fillId="0" borderId="12" xfId="0" applyNumberFormat="1" applyFont="1" applyFill="1" applyBorder="1" applyAlignment="1">
      <alignment horizontal="center" wrapText="1"/>
    </xf>
    <xf numFmtId="4" fontId="7" fillId="0" borderId="38" xfId="0" applyNumberFormat="1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left" wrapText="1"/>
    </xf>
    <xf numFmtId="164" fontId="7" fillId="0" borderId="15" xfId="0" applyNumberFormat="1" applyFont="1" applyFill="1" applyBorder="1" applyAlignment="1">
      <alignment horizontal="center" wrapText="1"/>
    </xf>
    <xf numFmtId="164" fontId="7" fillId="0" borderId="20" xfId="0" applyNumberFormat="1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left" wrapText="1"/>
    </xf>
    <xf numFmtId="0" fontId="6" fillId="0" borderId="39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164" fontId="7" fillId="0" borderId="23" xfId="0" applyNumberFormat="1" applyFont="1" applyFill="1" applyBorder="1" applyAlignment="1">
      <alignment horizontal="center" wrapText="1"/>
    </xf>
    <xf numFmtId="4" fontId="7" fillId="0" borderId="40" xfId="0" applyNumberFormat="1" applyFont="1" applyFill="1" applyBorder="1" applyAlignment="1">
      <alignment horizontal="center" wrapText="1"/>
    </xf>
    <xf numFmtId="0" fontId="16" fillId="0" borderId="0" xfId="0" applyFont="1"/>
    <xf numFmtId="0" fontId="4" fillId="0" borderId="1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left" wrapText="1"/>
    </xf>
    <xf numFmtId="164" fontId="6" fillId="0" borderId="23" xfId="0" applyNumberFormat="1" applyFont="1" applyFill="1" applyBorder="1" applyAlignment="1">
      <alignment horizontal="center" wrapText="1"/>
    </xf>
    <xf numFmtId="4" fontId="7" fillId="0" borderId="42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wrapText="1"/>
    </xf>
    <xf numFmtId="4" fontId="17" fillId="0" borderId="0" xfId="0" applyNumberFormat="1" applyFont="1"/>
    <xf numFmtId="0" fontId="17" fillId="0" borderId="0" xfId="0" applyFont="1"/>
    <xf numFmtId="0" fontId="6" fillId="0" borderId="8" xfId="0" applyFont="1" applyFill="1" applyBorder="1" applyAlignment="1">
      <alignment horizontal="left" wrapText="1"/>
    </xf>
    <xf numFmtId="0" fontId="14" fillId="3" borderId="25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horizontal="center" wrapText="1"/>
    </xf>
    <xf numFmtId="0" fontId="11" fillId="0" borderId="11" xfId="0" applyFont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wrapText="1"/>
    </xf>
    <xf numFmtId="0" fontId="0" fillId="0" borderId="27" xfId="0" applyBorder="1" applyAlignment="1">
      <alignment wrapText="1"/>
    </xf>
    <xf numFmtId="0" fontId="13" fillId="3" borderId="23" xfId="0" applyFont="1" applyFill="1" applyBorder="1" applyAlignment="1">
      <alignment wrapText="1"/>
    </xf>
    <xf numFmtId="0" fontId="13" fillId="3" borderId="26" xfId="0" applyFont="1" applyFill="1" applyBorder="1" applyAlignment="1"/>
    <xf numFmtId="0" fontId="13" fillId="3" borderId="39" xfId="0" applyFont="1" applyFill="1" applyBorder="1" applyAlignment="1">
      <alignment horizontal="center"/>
    </xf>
    <xf numFmtId="0" fontId="13" fillId="3" borderId="23" xfId="0" applyFont="1" applyFill="1" applyBorder="1" applyAlignment="1"/>
    <xf numFmtId="0" fontId="13" fillId="3" borderId="23" xfId="0" applyFont="1" applyFill="1" applyBorder="1" applyAlignment="1">
      <alignment horizontal="center"/>
    </xf>
    <xf numFmtId="164" fontId="13" fillId="3" borderId="23" xfId="0" applyNumberFormat="1" applyFont="1" applyFill="1" applyBorder="1" applyAlignment="1">
      <alignment horizontal="center"/>
    </xf>
    <xf numFmtId="4" fontId="15" fillId="3" borderId="40" xfId="0" applyNumberFormat="1" applyFont="1" applyFill="1" applyBorder="1" applyAlignment="1">
      <alignment horizontal="center"/>
    </xf>
    <xf numFmtId="165" fontId="0" fillId="0" borderId="5" xfId="0" applyNumberFormat="1" applyBorder="1"/>
    <xf numFmtId="164" fontId="3" fillId="2" borderId="15" xfId="0" applyNumberFormat="1" applyFont="1" applyFill="1" applyBorder="1" applyAlignment="1">
      <alignment horizontal="center" wrapText="1" shrinkToFit="1"/>
    </xf>
    <xf numFmtId="0" fontId="19" fillId="2" borderId="1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/>
    <xf numFmtId="0" fontId="3" fillId="2" borderId="39" xfId="0" applyFont="1" applyFill="1" applyBorder="1" applyAlignment="1">
      <alignment horizontal="center"/>
    </xf>
    <xf numFmtId="0" fontId="3" fillId="2" borderId="23" xfId="0" applyFont="1" applyFill="1" applyBorder="1" applyAlignment="1">
      <alignment wrapText="1" shrinkToFit="1"/>
    </xf>
    <xf numFmtId="0" fontId="3" fillId="2" borderId="23" xfId="0" applyFont="1" applyFill="1" applyBorder="1" applyAlignment="1">
      <alignment horizontal="center" wrapText="1" shrinkToFit="1"/>
    </xf>
    <xf numFmtId="0" fontId="3" fillId="2" borderId="23" xfId="0" applyFont="1" applyFill="1" applyBorder="1" applyAlignment="1">
      <alignment horizontal="center" wrapText="1"/>
    </xf>
    <xf numFmtId="164" fontId="3" fillId="2" borderId="23" xfId="0" applyNumberFormat="1" applyFont="1" applyFill="1" applyBorder="1" applyAlignment="1">
      <alignment horizontal="center" wrapText="1" shrinkToFit="1"/>
    </xf>
    <xf numFmtId="0" fontId="3" fillId="2" borderId="40" xfId="0" applyFont="1" applyFill="1" applyBorder="1" applyAlignment="1">
      <alignment horizontal="center"/>
    </xf>
    <xf numFmtId="165" fontId="0" fillId="0" borderId="27" xfId="0" applyNumberFormat="1" applyBorder="1"/>
    <xf numFmtId="0" fontId="17" fillId="4" borderId="14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left" wrapText="1"/>
    </xf>
    <xf numFmtId="0" fontId="0" fillId="0" borderId="17" xfId="0" applyFill="1" applyBorder="1" applyAlignment="1">
      <alignment wrapText="1"/>
    </xf>
    <xf numFmtId="4" fontId="17" fillId="0" borderId="18" xfId="0" applyNumberFormat="1" applyFont="1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165" fontId="0" fillId="0" borderId="12" xfId="0" applyNumberFormat="1" applyBorder="1"/>
    <xf numFmtId="4" fontId="17" fillId="0" borderId="13" xfId="0" applyNumberFormat="1" applyFont="1" applyBorder="1"/>
    <xf numFmtId="0" fontId="0" fillId="0" borderId="11" xfId="0" applyFill="1" applyBorder="1"/>
    <xf numFmtId="0" fontId="0" fillId="0" borderId="12" xfId="0" applyFill="1" applyBorder="1"/>
    <xf numFmtId="4" fontId="17" fillId="0" borderId="13" xfId="0" applyNumberFormat="1" applyFont="1" applyFill="1" applyBorder="1"/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165" fontId="0" fillId="0" borderId="15" xfId="0" applyNumberFormat="1" applyBorder="1"/>
    <xf numFmtId="4" fontId="17" fillId="0" borderId="16" xfId="0" applyNumberFormat="1" applyFont="1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20" xfId="0" applyFill="1" applyBorder="1" applyAlignment="1">
      <alignment wrapText="1"/>
    </xf>
    <xf numFmtId="165" fontId="0" fillId="0" borderId="20" xfId="0" applyNumberFormat="1" applyBorder="1"/>
    <xf numFmtId="4" fontId="17" fillId="0" borderId="21" xfId="0" applyNumberFormat="1" applyFont="1" applyFill="1" applyBorder="1" applyAlignment="1">
      <alignment wrapText="1"/>
    </xf>
    <xf numFmtId="0" fontId="4" fillId="0" borderId="36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0" fillId="0" borderId="26" xfId="0" applyFill="1" applyBorder="1" applyAlignment="1">
      <alignment wrapText="1"/>
    </xf>
    <xf numFmtId="0" fontId="0" fillId="0" borderId="23" xfId="0" applyFill="1" applyBorder="1" applyAlignment="1">
      <alignment wrapText="1"/>
    </xf>
    <xf numFmtId="165" fontId="0" fillId="0" borderId="23" xfId="0" applyNumberFormat="1" applyBorder="1"/>
    <xf numFmtId="4" fontId="17" fillId="0" borderId="42" xfId="0" applyNumberFormat="1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4" fontId="17" fillId="0" borderId="13" xfId="0" applyNumberFormat="1" applyFont="1" applyFill="1" applyBorder="1" applyAlignment="1">
      <alignment wrapText="1"/>
    </xf>
    <xf numFmtId="0" fontId="0" fillId="0" borderId="35" xfId="0" applyBorder="1" applyAlignment="1">
      <alignment wrapText="1"/>
    </xf>
    <xf numFmtId="4" fontId="17" fillId="0" borderId="28" xfId="0" applyNumberFormat="1" applyFont="1" applyBorder="1" applyAlignment="1">
      <alignment wrapText="1"/>
    </xf>
    <xf numFmtId="0" fontId="6" fillId="0" borderId="14" xfId="0" applyFont="1" applyFill="1" applyBorder="1" applyAlignment="1">
      <alignment horizontal="left" wrapText="1"/>
    </xf>
    <xf numFmtId="0" fontId="6" fillId="0" borderId="49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wrapText="1"/>
    </xf>
    <xf numFmtId="4" fontId="7" fillId="0" borderId="10" xfId="0" applyNumberFormat="1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165" fontId="0" fillId="0" borderId="7" xfId="0" applyNumberFormat="1" applyBorder="1"/>
    <xf numFmtId="4" fontId="17" fillId="0" borderId="43" xfId="0" applyNumberFormat="1" applyFont="1" applyBorder="1" applyAlignment="1">
      <alignment wrapText="1"/>
    </xf>
    <xf numFmtId="0" fontId="6" fillId="0" borderId="32" xfId="0" applyFont="1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4" fontId="17" fillId="0" borderId="13" xfId="0" applyNumberFormat="1" applyFont="1" applyBorder="1" applyAlignment="1">
      <alignment wrapText="1"/>
    </xf>
    <xf numFmtId="0" fontId="6" fillId="0" borderId="50" xfId="0" applyFont="1" applyFill="1" applyBorder="1" applyAlignment="1">
      <alignment horizontal="center" wrapText="1"/>
    </xf>
    <xf numFmtId="4" fontId="7" fillId="0" borderId="51" xfId="0" applyNumberFormat="1" applyFont="1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4" fontId="17" fillId="0" borderId="16" xfId="0" applyNumberFormat="1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4" fontId="17" fillId="0" borderId="21" xfId="0" applyNumberFormat="1" applyFont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6" fillId="3" borderId="26" xfId="0" applyFont="1" applyFill="1" applyBorder="1"/>
    <xf numFmtId="0" fontId="16" fillId="3" borderId="23" xfId="0" applyFont="1" applyFill="1" applyBorder="1"/>
    <xf numFmtId="4" fontId="18" fillId="3" borderId="42" xfId="0" applyNumberFormat="1" applyFont="1" applyFill="1" applyBorder="1"/>
    <xf numFmtId="0" fontId="1" fillId="0" borderId="38" xfId="0" applyFont="1" applyBorder="1" applyAlignment="1">
      <alignment horizontal="center" wrapText="1"/>
    </xf>
    <xf numFmtId="0" fontId="0" fillId="0" borderId="0" xfId="0" applyBorder="1"/>
    <xf numFmtId="0" fontId="0" fillId="3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6" fontId="0" fillId="5" borderId="5" xfId="0" applyNumberForma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vertical="center"/>
      <protection locked="0"/>
    </xf>
    <xf numFmtId="6" fontId="17" fillId="3" borderId="0" xfId="0" applyNumberFormat="1" applyFont="1" applyFill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1" fillId="0" borderId="12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164" fontId="22" fillId="0" borderId="12" xfId="0" applyNumberFormat="1" applyFont="1" applyBorder="1" applyAlignment="1">
      <alignment horizontal="center"/>
    </xf>
    <xf numFmtId="4" fontId="23" fillId="0" borderId="13" xfId="0" applyNumberFormat="1" applyFont="1" applyFill="1" applyBorder="1" applyAlignment="1">
      <alignment horizontal="center"/>
    </xf>
    <xf numFmtId="4" fontId="22" fillId="0" borderId="13" xfId="0" applyNumberFormat="1" applyFont="1" applyFill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20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/>
    </xf>
    <xf numFmtId="0" fontId="17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2353733</xdr:colOff>
      <xdr:row>4</xdr:row>
      <xdr:rowOff>0</xdr:rowOff>
    </xdr:to>
    <xdr:pic>
      <xdr:nvPicPr>
        <xdr:cNvPr id="2" name="Obrázek 1" descr="W:\PUBLICITA\VIZUÁLNÍ_IDENTITA\loga\OPZ\logo_OPZ_barevn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133"/>
          <a:ext cx="4707466" cy="1058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2345267</xdr:colOff>
      <xdr:row>0</xdr:row>
      <xdr:rowOff>0</xdr:rowOff>
    </xdr:from>
    <xdr:to>
      <xdr:col>8</xdr:col>
      <xdr:colOff>1168401</xdr:colOff>
      <xdr:row>3</xdr:row>
      <xdr:rowOff>1032933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9000" y="0"/>
          <a:ext cx="4572001" cy="112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3208020</xdr:colOff>
      <xdr:row>1</xdr:row>
      <xdr:rowOff>38100</xdr:rowOff>
    </xdr:to>
    <xdr:pic>
      <xdr:nvPicPr>
        <xdr:cNvPr id="2" name="Obrázek 1" descr="W:\PUBLICITA\VIZUÁLNÍ_IDENTITA\loga\OPZ\logo_OPZ_barevn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8020" cy="89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"/>
  <sheetViews>
    <sheetView tabSelected="1" topLeftCell="A2" zoomScale="90" zoomScaleNormal="90" workbookViewId="0">
      <pane xSplit="9" ySplit="9" topLeftCell="J38" activePane="bottomRight" state="frozen"/>
      <selection activeCell="A2" sqref="A2"/>
      <selection pane="topRight" activeCell="J2" sqref="J2"/>
      <selection pane="bottomLeft" activeCell="A8" sqref="A8"/>
      <selection pane="bottomRight" activeCell="E6" sqref="E6"/>
    </sheetView>
  </sheetViews>
  <sheetFormatPr defaultRowHeight="14.4" x14ac:dyDescent="0.3"/>
  <cols>
    <col min="1" max="1" width="34.33203125" style="1" customWidth="1"/>
    <col min="2" max="2" width="9.33203125" style="2" hidden="1" customWidth="1"/>
    <col min="3" max="3" width="18.109375" style="3" hidden="1" customWidth="1"/>
    <col min="4" max="4" width="35.33203125" customWidth="1"/>
    <col min="5" max="5" width="12.44140625" style="4" customWidth="1"/>
    <col min="6" max="6" width="16.109375" customWidth="1"/>
    <col min="7" max="7" width="9.5546875" style="4" customWidth="1"/>
    <col min="8" max="8" width="10.33203125" style="4" customWidth="1"/>
    <col min="9" max="9" width="19.6640625" style="4" customWidth="1"/>
    <col min="10" max="10" width="20.109375" style="5" customWidth="1"/>
    <col min="11" max="11" width="16.33203125" style="6" customWidth="1"/>
    <col min="12" max="12" width="14" customWidth="1"/>
    <col min="13" max="13" width="9.88671875" customWidth="1"/>
    <col min="14" max="14" width="13.88671875" customWidth="1"/>
    <col min="15" max="15" width="18.44140625" customWidth="1"/>
    <col min="259" max="259" width="34.33203125" customWidth="1"/>
    <col min="260" max="261" width="0" hidden="1" customWidth="1"/>
    <col min="262" max="262" width="35.33203125" customWidth="1"/>
    <col min="263" max="263" width="19.109375" customWidth="1"/>
    <col min="264" max="264" width="16.109375" customWidth="1"/>
    <col min="265" max="265" width="11" customWidth="1"/>
    <col min="266" max="266" width="10.33203125" customWidth="1"/>
    <col min="267" max="267" width="19.6640625" customWidth="1"/>
    <col min="268" max="268" width="18.6640625" customWidth="1"/>
    <col min="269" max="269" width="25.109375" customWidth="1"/>
    <col min="270" max="270" width="24.109375" customWidth="1"/>
    <col min="515" max="515" width="34.33203125" customWidth="1"/>
    <col min="516" max="517" width="0" hidden="1" customWidth="1"/>
    <col min="518" max="518" width="35.33203125" customWidth="1"/>
    <col min="519" max="519" width="19.109375" customWidth="1"/>
    <col min="520" max="520" width="16.109375" customWidth="1"/>
    <col min="521" max="521" width="11" customWidth="1"/>
    <col min="522" max="522" width="10.33203125" customWidth="1"/>
    <col min="523" max="523" width="19.6640625" customWidth="1"/>
    <col min="524" max="524" width="18.6640625" customWidth="1"/>
    <col min="525" max="525" width="25.109375" customWidth="1"/>
    <col min="526" max="526" width="24.109375" customWidth="1"/>
    <col min="771" max="771" width="34.33203125" customWidth="1"/>
    <col min="772" max="773" width="0" hidden="1" customWidth="1"/>
    <col min="774" max="774" width="35.33203125" customWidth="1"/>
    <col min="775" max="775" width="19.109375" customWidth="1"/>
    <col min="776" max="776" width="16.109375" customWidth="1"/>
    <col min="777" max="777" width="11" customWidth="1"/>
    <col min="778" max="778" width="10.33203125" customWidth="1"/>
    <col min="779" max="779" width="19.6640625" customWidth="1"/>
    <col min="780" max="780" width="18.6640625" customWidth="1"/>
    <col min="781" max="781" width="25.109375" customWidth="1"/>
    <col min="782" max="782" width="24.109375" customWidth="1"/>
    <col min="1027" max="1027" width="34.33203125" customWidth="1"/>
    <col min="1028" max="1029" width="0" hidden="1" customWidth="1"/>
    <col min="1030" max="1030" width="35.33203125" customWidth="1"/>
    <col min="1031" max="1031" width="19.109375" customWidth="1"/>
    <col min="1032" max="1032" width="16.109375" customWidth="1"/>
    <col min="1033" max="1033" width="11" customWidth="1"/>
    <col min="1034" max="1034" width="10.33203125" customWidth="1"/>
    <col min="1035" max="1035" width="19.6640625" customWidth="1"/>
    <col min="1036" max="1036" width="18.6640625" customWidth="1"/>
    <col min="1037" max="1037" width="25.109375" customWidth="1"/>
    <col min="1038" max="1038" width="24.109375" customWidth="1"/>
    <col min="1283" max="1283" width="34.33203125" customWidth="1"/>
    <col min="1284" max="1285" width="0" hidden="1" customWidth="1"/>
    <col min="1286" max="1286" width="35.33203125" customWidth="1"/>
    <col min="1287" max="1287" width="19.109375" customWidth="1"/>
    <col min="1288" max="1288" width="16.109375" customWidth="1"/>
    <col min="1289" max="1289" width="11" customWidth="1"/>
    <col min="1290" max="1290" width="10.33203125" customWidth="1"/>
    <col min="1291" max="1291" width="19.6640625" customWidth="1"/>
    <col min="1292" max="1292" width="18.6640625" customWidth="1"/>
    <col min="1293" max="1293" width="25.109375" customWidth="1"/>
    <col min="1294" max="1294" width="24.109375" customWidth="1"/>
    <col min="1539" max="1539" width="34.33203125" customWidth="1"/>
    <col min="1540" max="1541" width="0" hidden="1" customWidth="1"/>
    <col min="1542" max="1542" width="35.33203125" customWidth="1"/>
    <col min="1543" max="1543" width="19.109375" customWidth="1"/>
    <col min="1544" max="1544" width="16.109375" customWidth="1"/>
    <col min="1545" max="1545" width="11" customWidth="1"/>
    <col min="1546" max="1546" width="10.33203125" customWidth="1"/>
    <col min="1547" max="1547" width="19.6640625" customWidth="1"/>
    <col min="1548" max="1548" width="18.6640625" customWidth="1"/>
    <col min="1549" max="1549" width="25.109375" customWidth="1"/>
    <col min="1550" max="1550" width="24.109375" customWidth="1"/>
    <col min="1795" max="1795" width="34.33203125" customWidth="1"/>
    <col min="1796" max="1797" width="0" hidden="1" customWidth="1"/>
    <col min="1798" max="1798" width="35.33203125" customWidth="1"/>
    <col min="1799" max="1799" width="19.109375" customWidth="1"/>
    <col min="1800" max="1800" width="16.109375" customWidth="1"/>
    <col min="1801" max="1801" width="11" customWidth="1"/>
    <col min="1802" max="1802" width="10.33203125" customWidth="1"/>
    <col min="1803" max="1803" width="19.6640625" customWidth="1"/>
    <col min="1804" max="1804" width="18.6640625" customWidth="1"/>
    <col min="1805" max="1805" width="25.109375" customWidth="1"/>
    <col min="1806" max="1806" width="24.109375" customWidth="1"/>
    <col min="2051" max="2051" width="34.33203125" customWidth="1"/>
    <col min="2052" max="2053" width="0" hidden="1" customWidth="1"/>
    <col min="2054" max="2054" width="35.33203125" customWidth="1"/>
    <col min="2055" max="2055" width="19.109375" customWidth="1"/>
    <col min="2056" max="2056" width="16.109375" customWidth="1"/>
    <col min="2057" max="2057" width="11" customWidth="1"/>
    <col min="2058" max="2058" width="10.33203125" customWidth="1"/>
    <col min="2059" max="2059" width="19.6640625" customWidth="1"/>
    <col min="2060" max="2060" width="18.6640625" customWidth="1"/>
    <col min="2061" max="2061" width="25.109375" customWidth="1"/>
    <col min="2062" max="2062" width="24.109375" customWidth="1"/>
    <col min="2307" max="2307" width="34.33203125" customWidth="1"/>
    <col min="2308" max="2309" width="0" hidden="1" customWidth="1"/>
    <col min="2310" max="2310" width="35.33203125" customWidth="1"/>
    <col min="2311" max="2311" width="19.109375" customWidth="1"/>
    <col min="2312" max="2312" width="16.109375" customWidth="1"/>
    <col min="2313" max="2313" width="11" customWidth="1"/>
    <col min="2314" max="2314" width="10.33203125" customWidth="1"/>
    <col min="2315" max="2315" width="19.6640625" customWidth="1"/>
    <col min="2316" max="2316" width="18.6640625" customWidth="1"/>
    <col min="2317" max="2317" width="25.109375" customWidth="1"/>
    <col min="2318" max="2318" width="24.109375" customWidth="1"/>
    <col min="2563" max="2563" width="34.33203125" customWidth="1"/>
    <col min="2564" max="2565" width="0" hidden="1" customWidth="1"/>
    <col min="2566" max="2566" width="35.33203125" customWidth="1"/>
    <col min="2567" max="2567" width="19.109375" customWidth="1"/>
    <col min="2568" max="2568" width="16.109375" customWidth="1"/>
    <col min="2569" max="2569" width="11" customWidth="1"/>
    <col min="2570" max="2570" width="10.33203125" customWidth="1"/>
    <col min="2571" max="2571" width="19.6640625" customWidth="1"/>
    <col min="2572" max="2572" width="18.6640625" customWidth="1"/>
    <col min="2573" max="2573" width="25.109375" customWidth="1"/>
    <col min="2574" max="2574" width="24.109375" customWidth="1"/>
    <col min="2819" max="2819" width="34.33203125" customWidth="1"/>
    <col min="2820" max="2821" width="0" hidden="1" customWidth="1"/>
    <col min="2822" max="2822" width="35.33203125" customWidth="1"/>
    <col min="2823" max="2823" width="19.109375" customWidth="1"/>
    <col min="2824" max="2824" width="16.109375" customWidth="1"/>
    <col min="2825" max="2825" width="11" customWidth="1"/>
    <col min="2826" max="2826" width="10.33203125" customWidth="1"/>
    <col min="2827" max="2827" width="19.6640625" customWidth="1"/>
    <col min="2828" max="2828" width="18.6640625" customWidth="1"/>
    <col min="2829" max="2829" width="25.109375" customWidth="1"/>
    <col min="2830" max="2830" width="24.109375" customWidth="1"/>
    <col min="3075" max="3075" width="34.33203125" customWidth="1"/>
    <col min="3076" max="3077" width="0" hidden="1" customWidth="1"/>
    <col min="3078" max="3078" width="35.33203125" customWidth="1"/>
    <col min="3079" max="3079" width="19.109375" customWidth="1"/>
    <col min="3080" max="3080" width="16.109375" customWidth="1"/>
    <col min="3081" max="3081" width="11" customWidth="1"/>
    <col min="3082" max="3082" width="10.33203125" customWidth="1"/>
    <col min="3083" max="3083" width="19.6640625" customWidth="1"/>
    <col min="3084" max="3084" width="18.6640625" customWidth="1"/>
    <col min="3085" max="3085" width="25.109375" customWidth="1"/>
    <col min="3086" max="3086" width="24.109375" customWidth="1"/>
    <col min="3331" max="3331" width="34.33203125" customWidth="1"/>
    <col min="3332" max="3333" width="0" hidden="1" customWidth="1"/>
    <col min="3334" max="3334" width="35.33203125" customWidth="1"/>
    <col min="3335" max="3335" width="19.109375" customWidth="1"/>
    <col min="3336" max="3336" width="16.109375" customWidth="1"/>
    <col min="3337" max="3337" width="11" customWidth="1"/>
    <col min="3338" max="3338" width="10.33203125" customWidth="1"/>
    <col min="3339" max="3339" width="19.6640625" customWidth="1"/>
    <col min="3340" max="3340" width="18.6640625" customWidth="1"/>
    <col min="3341" max="3341" width="25.109375" customWidth="1"/>
    <col min="3342" max="3342" width="24.109375" customWidth="1"/>
    <col min="3587" max="3587" width="34.33203125" customWidth="1"/>
    <col min="3588" max="3589" width="0" hidden="1" customWidth="1"/>
    <col min="3590" max="3590" width="35.33203125" customWidth="1"/>
    <col min="3591" max="3591" width="19.109375" customWidth="1"/>
    <col min="3592" max="3592" width="16.109375" customWidth="1"/>
    <col min="3593" max="3593" width="11" customWidth="1"/>
    <col min="3594" max="3594" width="10.33203125" customWidth="1"/>
    <col min="3595" max="3595" width="19.6640625" customWidth="1"/>
    <col min="3596" max="3596" width="18.6640625" customWidth="1"/>
    <col min="3597" max="3597" width="25.109375" customWidth="1"/>
    <col min="3598" max="3598" width="24.109375" customWidth="1"/>
    <col min="3843" max="3843" width="34.33203125" customWidth="1"/>
    <col min="3844" max="3845" width="0" hidden="1" customWidth="1"/>
    <col min="3846" max="3846" width="35.33203125" customWidth="1"/>
    <col min="3847" max="3847" width="19.109375" customWidth="1"/>
    <col min="3848" max="3848" width="16.109375" customWidth="1"/>
    <col min="3849" max="3849" width="11" customWidth="1"/>
    <col min="3850" max="3850" width="10.33203125" customWidth="1"/>
    <col min="3851" max="3851" width="19.6640625" customWidth="1"/>
    <col min="3852" max="3852" width="18.6640625" customWidth="1"/>
    <col min="3853" max="3853" width="25.109375" customWidth="1"/>
    <col min="3854" max="3854" width="24.109375" customWidth="1"/>
    <col min="4099" max="4099" width="34.33203125" customWidth="1"/>
    <col min="4100" max="4101" width="0" hidden="1" customWidth="1"/>
    <col min="4102" max="4102" width="35.33203125" customWidth="1"/>
    <col min="4103" max="4103" width="19.109375" customWidth="1"/>
    <col min="4104" max="4104" width="16.109375" customWidth="1"/>
    <col min="4105" max="4105" width="11" customWidth="1"/>
    <col min="4106" max="4106" width="10.33203125" customWidth="1"/>
    <col min="4107" max="4107" width="19.6640625" customWidth="1"/>
    <col min="4108" max="4108" width="18.6640625" customWidth="1"/>
    <col min="4109" max="4109" width="25.109375" customWidth="1"/>
    <col min="4110" max="4110" width="24.109375" customWidth="1"/>
    <col min="4355" max="4355" width="34.33203125" customWidth="1"/>
    <col min="4356" max="4357" width="0" hidden="1" customWidth="1"/>
    <col min="4358" max="4358" width="35.33203125" customWidth="1"/>
    <col min="4359" max="4359" width="19.109375" customWidth="1"/>
    <col min="4360" max="4360" width="16.109375" customWidth="1"/>
    <col min="4361" max="4361" width="11" customWidth="1"/>
    <col min="4362" max="4362" width="10.33203125" customWidth="1"/>
    <col min="4363" max="4363" width="19.6640625" customWidth="1"/>
    <col min="4364" max="4364" width="18.6640625" customWidth="1"/>
    <col min="4365" max="4365" width="25.109375" customWidth="1"/>
    <col min="4366" max="4366" width="24.109375" customWidth="1"/>
    <col min="4611" max="4611" width="34.33203125" customWidth="1"/>
    <col min="4612" max="4613" width="0" hidden="1" customWidth="1"/>
    <col min="4614" max="4614" width="35.33203125" customWidth="1"/>
    <col min="4615" max="4615" width="19.109375" customWidth="1"/>
    <col min="4616" max="4616" width="16.109375" customWidth="1"/>
    <col min="4617" max="4617" width="11" customWidth="1"/>
    <col min="4618" max="4618" width="10.33203125" customWidth="1"/>
    <col min="4619" max="4619" width="19.6640625" customWidth="1"/>
    <col min="4620" max="4620" width="18.6640625" customWidth="1"/>
    <col min="4621" max="4621" width="25.109375" customWidth="1"/>
    <col min="4622" max="4622" width="24.109375" customWidth="1"/>
    <col min="4867" max="4867" width="34.33203125" customWidth="1"/>
    <col min="4868" max="4869" width="0" hidden="1" customWidth="1"/>
    <col min="4870" max="4870" width="35.33203125" customWidth="1"/>
    <col min="4871" max="4871" width="19.109375" customWidth="1"/>
    <col min="4872" max="4872" width="16.109375" customWidth="1"/>
    <col min="4873" max="4873" width="11" customWidth="1"/>
    <col min="4874" max="4874" width="10.33203125" customWidth="1"/>
    <col min="4875" max="4875" width="19.6640625" customWidth="1"/>
    <col min="4876" max="4876" width="18.6640625" customWidth="1"/>
    <col min="4877" max="4877" width="25.109375" customWidth="1"/>
    <col min="4878" max="4878" width="24.109375" customWidth="1"/>
    <col min="5123" max="5123" width="34.33203125" customWidth="1"/>
    <col min="5124" max="5125" width="0" hidden="1" customWidth="1"/>
    <col min="5126" max="5126" width="35.33203125" customWidth="1"/>
    <col min="5127" max="5127" width="19.109375" customWidth="1"/>
    <col min="5128" max="5128" width="16.109375" customWidth="1"/>
    <col min="5129" max="5129" width="11" customWidth="1"/>
    <col min="5130" max="5130" width="10.33203125" customWidth="1"/>
    <col min="5131" max="5131" width="19.6640625" customWidth="1"/>
    <col min="5132" max="5132" width="18.6640625" customWidth="1"/>
    <col min="5133" max="5133" width="25.109375" customWidth="1"/>
    <col min="5134" max="5134" width="24.109375" customWidth="1"/>
    <col min="5379" max="5379" width="34.33203125" customWidth="1"/>
    <col min="5380" max="5381" width="0" hidden="1" customWidth="1"/>
    <col min="5382" max="5382" width="35.33203125" customWidth="1"/>
    <col min="5383" max="5383" width="19.109375" customWidth="1"/>
    <col min="5384" max="5384" width="16.109375" customWidth="1"/>
    <col min="5385" max="5385" width="11" customWidth="1"/>
    <col min="5386" max="5386" width="10.33203125" customWidth="1"/>
    <col min="5387" max="5387" width="19.6640625" customWidth="1"/>
    <col min="5388" max="5388" width="18.6640625" customWidth="1"/>
    <col min="5389" max="5389" width="25.109375" customWidth="1"/>
    <col min="5390" max="5390" width="24.109375" customWidth="1"/>
    <col min="5635" max="5635" width="34.33203125" customWidth="1"/>
    <col min="5636" max="5637" width="0" hidden="1" customWidth="1"/>
    <col min="5638" max="5638" width="35.33203125" customWidth="1"/>
    <col min="5639" max="5639" width="19.109375" customWidth="1"/>
    <col min="5640" max="5640" width="16.109375" customWidth="1"/>
    <col min="5641" max="5641" width="11" customWidth="1"/>
    <col min="5642" max="5642" width="10.33203125" customWidth="1"/>
    <col min="5643" max="5643" width="19.6640625" customWidth="1"/>
    <col min="5644" max="5644" width="18.6640625" customWidth="1"/>
    <col min="5645" max="5645" width="25.109375" customWidth="1"/>
    <col min="5646" max="5646" width="24.109375" customWidth="1"/>
    <col min="5891" max="5891" width="34.33203125" customWidth="1"/>
    <col min="5892" max="5893" width="0" hidden="1" customWidth="1"/>
    <col min="5894" max="5894" width="35.33203125" customWidth="1"/>
    <col min="5895" max="5895" width="19.109375" customWidth="1"/>
    <col min="5896" max="5896" width="16.109375" customWidth="1"/>
    <col min="5897" max="5897" width="11" customWidth="1"/>
    <col min="5898" max="5898" width="10.33203125" customWidth="1"/>
    <col min="5899" max="5899" width="19.6640625" customWidth="1"/>
    <col min="5900" max="5900" width="18.6640625" customWidth="1"/>
    <col min="5901" max="5901" width="25.109375" customWidth="1"/>
    <col min="5902" max="5902" width="24.109375" customWidth="1"/>
    <col min="6147" max="6147" width="34.33203125" customWidth="1"/>
    <col min="6148" max="6149" width="0" hidden="1" customWidth="1"/>
    <col min="6150" max="6150" width="35.33203125" customWidth="1"/>
    <col min="6151" max="6151" width="19.109375" customWidth="1"/>
    <col min="6152" max="6152" width="16.109375" customWidth="1"/>
    <col min="6153" max="6153" width="11" customWidth="1"/>
    <col min="6154" max="6154" width="10.33203125" customWidth="1"/>
    <col min="6155" max="6155" width="19.6640625" customWidth="1"/>
    <col min="6156" max="6156" width="18.6640625" customWidth="1"/>
    <col min="6157" max="6157" width="25.109375" customWidth="1"/>
    <col min="6158" max="6158" width="24.109375" customWidth="1"/>
    <col min="6403" max="6403" width="34.33203125" customWidth="1"/>
    <col min="6404" max="6405" width="0" hidden="1" customWidth="1"/>
    <col min="6406" max="6406" width="35.33203125" customWidth="1"/>
    <col min="6407" max="6407" width="19.109375" customWidth="1"/>
    <col min="6408" max="6408" width="16.109375" customWidth="1"/>
    <col min="6409" max="6409" width="11" customWidth="1"/>
    <col min="6410" max="6410" width="10.33203125" customWidth="1"/>
    <col min="6411" max="6411" width="19.6640625" customWidth="1"/>
    <col min="6412" max="6412" width="18.6640625" customWidth="1"/>
    <col min="6413" max="6413" width="25.109375" customWidth="1"/>
    <col min="6414" max="6414" width="24.109375" customWidth="1"/>
    <col min="6659" max="6659" width="34.33203125" customWidth="1"/>
    <col min="6660" max="6661" width="0" hidden="1" customWidth="1"/>
    <col min="6662" max="6662" width="35.33203125" customWidth="1"/>
    <col min="6663" max="6663" width="19.109375" customWidth="1"/>
    <col min="6664" max="6664" width="16.109375" customWidth="1"/>
    <col min="6665" max="6665" width="11" customWidth="1"/>
    <col min="6666" max="6666" width="10.33203125" customWidth="1"/>
    <col min="6667" max="6667" width="19.6640625" customWidth="1"/>
    <col min="6668" max="6668" width="18.6640625" customWidth="1"/>
    <col min="6669" max="6669" width="25.109375" customWidth="1"/>
    <col min="6670" max="6670" width="24.109375" customWidth="1"/>
    <col min="6915" max="6915" width="34.33203125" customWidth="1"/>
    <col min="6916" max="6917" width="0" hidden="1" customWidth="1"/>
    <col min="6918" max="6918" width="35.33203125" customWidth="1"/>
    <col min="6919" max="6919" width="19.109375" customWidth="1"/>
    <col min="6920" max="6920" width="16.109375" customWidth="1"/>
    <col min="6921" max="6921" width="11" customWidth="1"/>
    <col min="6922" max="6922" width="10.33203125" customWidth="1"/>
    <col min="6923" max="6923" width="19.6640625" customWidth="1"/>
    <col min="6924" max="6924" width="18.6640625" customWidth="1"/>
    <col min="6925" max="6925" width="25.109375" customWidth="1"/>
    <col min="6926" max="6926" width="24.109375" customWidth="1"/>
    <col min="7171" max="7171" width="34.33203125" customWidth="1"/>
    <col min="7172" max="7173" width="0" hidden="1" customWidth="1"/>
    <col min="7174" max="7174" width="35.33203125" customWidth="1"/>
    <col min="7175" max="7175" width="19.109375" customWidth="1"/>
    <col min="7176" max="7176" width="16.109375" customWidth="1"/>
    <col min="7177" max="7177" width="11" customWidth="1"/>
    <col min="7178" max="7178" width="10.33203125" customWidth="1"/>
    <col min="7179" max="7179" width="19.6640625" customWidth="1"/>
    <col min="7180" max="7180" width="18.6640625" customWidth="1"/>
    <col min="7181" max="7181" width="25.109375" customWidth="1"/>
    <col min="7182" max="7182" width="24.109375" customWidth="1"/>
    <col min="7427" max="7427" width="34.33203125" customWidth="1"/>
    <col min="7428" max="7429" width="0" hidden="1" customWidth="1"/>
    <col min="7430" max="7430" width="35.33203125" customWidth="1"/>
    <col min="7431" max="7431" width="19.109375" customWidth="1"/>
    <col min="7432" max="7432" width="16.109375" customWidth="1"/>
    <col min="7433" max="7433" width="11" customWidth="1"/>
    <col min="7434" max="7434" width="10.33203125" customWidth="1"/>
    <col min="7435" max="7435" width="19.6640625" customWidth="1"/>
    <col min="7436" max="7436" width="18.6640625" customWidth="1"/>
    <col min="7437" max="7437" width="25.109375" customWidth="1"/>
    <col min="7438" max="7438" width="24.109375" customWidth="1"/>
    <col min="7683" max="7683" width="34.33203125" customWidth="1"/>
    <col min="7684" max="7685" width="0" hidden="1" customWidth="1"/>
    <col min="7686" max="7686" width="35.33203125" customWidth="1"/>
    <col min="7687" max="7687" width="19.109375" customWidth="1"/>
    <col min="7688" max="7688" width="16.109375" customWidth="1"/>
    <col min="7689" max="7689" width="11" customWidth="1"/>
    <col min="7690" max="7690" width="10.33203125" customWidth="1"/>
    <col min="7691" max="7691" width="19.6640625" customWidth="1"/>
    <col min="7692" max="7692" width="18.6640625" customWidth="1"/>
    <col min="7693" max="7693" width="25.109375" customWidth="1"/>
    <col min="7694" max="7694" width="24.109375" customWidth="1"/>
    <col min="7939" max="7939" width="34.33203125" customWidth="1"/>
    <col min="7940" max="7941" width="0" hidden="1" customWidth="1"/>
    <col min="7942" max="7942" width="35.33203125" customWidth="1"/>
    <col min="7943" max="7943" width="19.109375" customWidth="1"/>
    <col min="7944" max="7944" width="16.109375" customWidth="1"/>
    <col min="7945" max="7945" width="11" customWidth="1"/>
    <col min="7946" max="7946" width="10.33203125" customWidth="1"/>
    <col min="7947" max="7947" width="19.6640625" customWidth="1"/>
    <col min="7948" max="7948" width="18.6640625" customWidth="1"/>
    <col min="7949" max="7949" width="25.109375" customWidth="1"/>
    <col min="7950" max="7950" width="24.109375" customWidth="1"/>
    <col min="8195" max="8195" width="34.33203125" customWidth="1"/>
    <col min="8196" max="8197" width="0" hidden="1" customWidth="1"/>
    <col min="8198" max="8198" width="35.33203125" customWidth="1"/>
    <col min="8199" max="8199" width="19.109375" customWidth="1"/>
    <col min="8200" max="8200" width="16.109375" customWidth="1"/>
    <col min="8201" max="8201" width="11" customWidth="1"/>
    <col min="8202" max="8202" width="10.33203125" customWidth="1"/>
    <col min="8203" max="8203" width="19.6640625" customWidth="1"/>
    <col min="8204" max="8204" width="18.6640625" customWidth="1"/>
    <col min="8205" max="8205" width="25.109375" customWidth="1"/>
    <col min="8206" max="8206" width="24.109375" customWidth="1"/>
    <col min="8451" max="8451" width="34.33203125" customWidth="1"/>
    <col min="8452" max="8453" width="0" hidden="1" customWidth="1"/>
    <col min="8454" max="8454" width="35.33203125" customWidth="1"/>
    <col min="8455" max="8455" width="19.109375" customWidth="1"/>
    <col min="8456" max="8456" width="16.109375" customWidth="1"/>
    <col min="8457" max="8457" width="11" customWidth="1"/>
    <col min="8458" max="8458" width="10.33203125" customWidth="1"/>
    <col min="8459" max="8459" width="19.6640625" customWidth="1"/>
    <col min="8460" max="8460" width="18.6640625" customWidth="1"/>
    <col min="8461" max="8461" width="25.109375" customWidth="1"/>
    <col min="8462" max="8462" width="24.109375" customWidth="1"/>
    <col min="8707" max="8707" width="34.33203125" customWidth="1"/>
    <col min="8708" max="8709" width="0" hidden="1" customWidth="1"/>
    <col min="8710" max="8710" width="35.33203125" customWidth="1"/>
    <col min="8711" max="8711" width="19.109375" customWidth="1"/>
    <col min="8712" max="8712" width="16.109375" customWidth="1"/>
    <col min="8713" max="8713" width="11" customWidth="1"/>
    <col min="8714" max="8714" width="10.33203125" customWidth="1"/>
    <col min="8715" max="8715" width="19.6640625" customWidth="1"/>
    <col min="8716" max="8716" width="18.6640625" customWidth="1"/>
    <col min="8717" max="8717" width="25.109375" customWidth="1"/>
    <col min="8718" max="8718" width="24.109375" customWidth="1"/>
    <col min="8963" max="8963" width="34.33203125" customWidth="1"/>
    <col min="8964" max="8965" width="0" hidden="1" customWidth="1"/>
    <col min="8966" max="8966" width="35.33203125" customWidth="1"/>
    <col min="8967" max="8967" width="19.109375" customWidth="1"/>
    <col min="8968" max="8968" width="16.109375" customWidth="1"/>
    <col min="8969" max="8969" width="11" customWidth="1"/>
    <col min="8970" max="8970" width="10.33203125" customWidth="1"/>
    <col min="8971" max="8971" width="19.6640625" customWidth="1"/>
    <col min="8972" max="8972" width="18.6640625" customWidth="1"/>
    <col min="8973" max="8973" width="25.109375" customWidth="1"/>
    <col min="8974" max="8974" width="24.109375" customWidth="1"/>
    <col min="9219" max="9219" width="34.33203125" customWidth="1"/>
    <col min="9220" max="9221" width="0" hidden="1" customWidth="1"/>
    <col min="9222" max="9222" width="35.33203125" customWidth="1"/>
    <col min="9223" max="9223" width="19.109375" customWidth="1"/>
    <col min="9224" max="9224" width="16.109375" customWidth="1"/>
    <col min="9225" max="9225" width="11" customWidth="1"/>
    <col min="9226" max="9226" width="10.33203125" customWidth="1"/>
    <col min="9227" max="9227" width="19.6640625" customWidth="1"/>
    <col min="9228" max="9228" width="18.6640625" customWidth="1"/>
    <col min="9229" max="9229" width="25.109375" customWidth="1"/>
    <col min="9230" max="9230" width="24.109375" customWidth="1"/>
    <col min="9475" max="9475" width="34.33203125" customWidth="1"/>
    <col min="9476" max="9477" width="0" hidden="1" customWidth="1"/>
    <col min="9478" max="9478" width="35.33203125" customWidth="1"/>
    <col min="9479" max="9479" width="19.109375" customWidth="1"/>
    <col min="9480" max="9480" width="16.109375" customWidth="1"/>
    <col min="9481" max="9481" width="11" customWidth="1"/>
    <col min="9482" max="9482" width="10.33203125" customWidth="1"/>
    <col min="9483" max="9483" width="19.6640625" customWidth="1"/>
    <col min="9484" max="9484" width="18.6640625" customWidth="1"/>
    <col min="9485" max="9485" width="25.109375" customWidth="1"/>
    <col min="9486" max="9486" width="24.109375" customWidth="1"/>
    <col min="9731" max="9731" width="34.33203125" customWidth="1"/>
    <col min="9732" max="9733" width="0" hidden="1" customWidth="1"/>
    <col min="9734" max="9734" width="35.33203125" customWidth="1"/>
    <col min="9735" max="9735" width="19.109375" customWidth="1"/>
    <col min="9736" max="9736" width="16.109375" customWidth="1"/>
    <col min="9737" max="9737" width="11" customWidth="1"/>
    <col min="9738" max="9738" width="10.33203125" customWidth="1"/>
    <col min="9739" max="9739" width="19.6640625" customWidth="1"/>
    <col min="9740" max="9740" width="18.6640625" customWidth="1"/>
    <col min="9741" max="9741" width="25.109375" customWidth="1"/>
    <col min="9742" max="9742" width="24.109375" customWidth="1"/>
    <col min="9987" max="9987" width="34.33203125" customWidth="1"/>
    <col min="9988" max="9989" width="0" hidden="1" customWidth="1"/>
    <col min="9990" max="9990" width="35.33203125" customWidth="1"/>
    <col min="9991" max="9991" width="19.109375" customWidth="1"/>
    <col min="9992" max="9992" width="16.109375" customWidth="1"/>
    <col min="9993" max="9993" width="11" customWidth="1"/>
    <col min="9994" max="9994" width="10.33203125" customWidth="1"/>
    <col min="9995" max="9995" width="19.6640625" customWidth="1"/>
    <col min="9996" max="9996" width="18.6640625" customWidth="1"/>
    <col min="9997" max="9997" width="25.109375" customWidth="1"/>
    <col min="9998" max="9998" width="24.109375" customWidth="1"/>
    <col min="10243" max="10243" width="34.33203125" customWidth="1"/>
    <col min="10244" max="10245" width="0" hidden="1" customWidth="1"/>
    <col min="10246" max="10246" width="35.33203125" customWidth="1"/>
    <col min="10247" max="10247" width="19.109375" customWidth="1"/>
    <col min="10248" max="10248" width="16.109375" customWidth="1"/>
    <col min="10249" max="10249" width="11" customWidth="1"/>
    <col min="10250" max="10250" width="10.33203125" customWidth="1"/>
    <col min="10251" max="10251" width="19.6640625" customWidth="1"/>
    <col min="10252" max="10252" width="18.6640625" customWidth="1"/>
    <col min="10253" max="10253" width="25.109375" customWidth="1"/>
    <col min="10254" max="10254" width="24.109375" customWidth="1"/>
    <col min="10499" max="10499" width="34.33203125" customWidth="1"/>
    <col min="10500" max="10501" width="0" hidden="1" customWidth="1"/>
    <col min="10502" max="10502" width="35.33203125" customWidth="1"/>
    <col min="10503" max="10503" width="19.109375" customWidth="1"/>
    <col min="10504" max="10504" width="16.109375" customWidth="1"/>
    <col min="10505" max="10505" width="11" customWidth="1"/>
    <col min="10506" max="10506" width="10.33203125" customWidth="1"/>
    <col min="10507" max="10507" width="19.6640625" customWidth="1"/>
    <col min="10508" max="10508" width="18.6640625" customWidth="1"/>
    <col min="10509" max="10509" width="25.109375" customWidth="1"/>
    <col min="10510" max="10510" width="24.109375" customWidth="1"/>
    <col min="10755" max="10755" width="34.33203125" customWidth="1"/>
    <col min="10756" max="10757" width="0" hidden="1" customWidth="1"/>
    <col min="10758" max="10758" width="35.33203125" customWidth="1"/>
    <col min="10759" max="10759" width="19.109375" customWidth="1"/>
    <col min="10760" max="10760" width="16.109375" customWidth="1"/>
    <col min="10761" max="10761" width="11" customWidth="1"/>
    <col min="10762" max="10762" width="10.33203125" customWidth="1"/>
    <col min="10763" max="10763" width="19.6640625" customWidth="1"/>
    <col min="10764" max="10764" width="18.6640625" customWidth="1"/>
    <col min="10765" max="10765" width="25.109375" customWidth="1"/>
    <col min="10766" max="10766" width="24.109375" customWidth="1"/>
    <col min="11011" max="11011" width="34.33203125" customWidth="1"/>
    <col min="11012" max="11013" width="0" hidden="1" customWidth="1"/>
    <col min="11014" max="11014" width="35.33203125" customWidth="1"/>
    <col min="11015" max="11015" width="19.109375" customWidth="1"/>
    <col min="11016" max="11016" width="16.109375" customWidth="1"/>
    <col min="11017" max="11017" width="11" customWidth="1"/>
    <col min="11018" max="11018" width="10.33203125" customWidth="1"/>
    <col min="11019" max="11019" width="19.6640625" customWidth="1"/>
    <col min="11020" max="11020" width="18.6640625" customWidth="1"/>
    <col min="11021" max="11021" width="25.109375" customWidth="1"/>
    <col min="11022" max="11022" width="24.109375" customWidth="1"/>
    <col min="11267" max="11267" width="34.33203125" customWidth="1"/>
    <col min="11268" max="11269" width="0" hidden="1" customWidth="1"/>
    <col min="11270" max="11270" width="35.33203125" customWidth="1"/>
    <col min="11271" max="11271" width="19.109375" customWidth="1"/>
    <col min="11272" max="11272" width="16.109375" customWidth="1"/>
    <col min="11273" max="11273" width="11" customWidth="1"/>
    <col min="11274" max="11274" width="10.33203125" customWidth="1"/>
    <col min="11275" max="11275" width="19.6640625" customWidth="1"/>
    <col min="11276" max="11276" width="18.6640625" customWidth="1"/>
    <col min="11277" max="11277" width="25.109375" customWidth="1"/>
    <col min="11278" max="11278" width="24.109375" customWidth="1"/>
    <col min="11523" max="11523" width="34.33203125" customWidth="1"/>
    <col min="11524" max="11525" width="0" hidden="1" customWidth="1"/>
    <col min="11526" max="11526" width="35.33203125" customWidth="1"/>
    <col min="11527" max="11527" width="19.109375" customWidth="1"/>
    <col min="11528" max="11528" width="16.109375" customWidth="1"/>
    <col min="11529" max="11529" width="11" customWidth="1"/>
    <col min="11530" max="11530" width="10.33203125" customWidth="1"/>
    <col min="11531" max="11531" width="19.6640625" customWidth="1"/>
    <col min="11532" max="11532" width="18.6640625" customWidth="1"/>
    <col min="11533" max="11533" width="25.109375" customWidth="1"/>
    <col min="11534" max="11534" width="24.109375" customWidth="1"/>
    <col min="11779" max="11779" width="34.33203125" customWidth="1"/>
    <col min="11780" max="11781" width="0" hidden="1" customWidth="1"/>
    <col min="11782" max="11782" width="35.33203125" customWidth="1"/>
    <col min="11783" max="11783" width="19.109375" customWidth="1"/>
    <col min="11784" max="11784" width="16.109375" customWidth="1"/>
    <col min="11785" max="11785" width="11" customWidth="1"/>
    <col min="11786" max="11786" width="10.33203125" customWidth="1"/>
    <col min="11787" max="11787" width="19.6640625" customWidth="1"/>
    <col min="11788" max="11788" width="18.6640625" customWidth="1"/>
    <col min="11789" max="11789" width="25.109375" customWidth="1"/>
    <col min="11790" max="11790" width="24.109375" customWidth="1"/>
    <col min="12035" max="12035" width="34.33203125" customWidth="1"/>
    <col min="12036" max="12037" width="0" hidden="1" customWidth="1"/>
    <col min="12038" max="12038" width="35.33203125" customWidth="1"/>
    <col min="12039" max="12039" width="19.109375" customWidth="1"/>
    <col min="12040" max="12040" width="16.109375" customWidth="1"/>
    <col min="12041" max="12041" width="11" customWidth="1"/>
    <col min="12042" max="12042" width="10.33203125" customWidth="1"/>
    <col min="12043" max="12043" width="19.6640625" customWidth="1"/>
    <col min="12044" max="12044" width="18.6640625" customWidth="1"/>
    <col min="12045" max="12045" width="25.109375" customWidth="1"/>
    <col min="12046" max="12046" width="24.109375" customWidth="1"/>
    <col min="12291" max="12291" width="34.33203125" customWidth="1"/>
    <col min="12292" max="12293" width="0" hidden="1" customWidth="1"/>
    <col min="12294" max="12294" width="35.33203125" customWidth="1"/>
    <col min="12295" max="12295" width="19.109375" customWidth="1"/>
    <col min="12296" max="12296" width="16.109375" customWidth="1"/>
    <col min="12297" max="12297" width="11" customWidth="1"/>
    <col min="12298" max="12298" width="10.33203125" customWidth="1"/>
    <col min="12299" max="12299" width="19.6640625" customWidth="1"/>
    <col min="12300" max="12300" width="18.6640625" customWidth="1"/>
    <col min="12301" max="12301" width="25.109375" customWidth="1"/>
    <col min="12302" max="12302" width="24.109375" customWidth="1"/>
    <col min="12547" max="12547" width="34.33203125" customWidth="1"/>
    <col min="12548" max="12549" width="0" hidden="1" customWidth="1"/>
    <col min="12550" max="12550" width="35.33203125" customWidth="1"/>
    <col min="12551" max="12551" width="19.109375" customWidth="1"/>
    <col min="12552" max="12552" width="16.109375" customWidth="1"/>
    <col min="12553" max="12553" width="11" customWidth="1"/>
    <col min="12554" max="12554" width="10.33203125" customWidth="1"/>
    <col min="12555" max="12555" width="19.6640625" customWidth="1"/>
    <col min="12556" max="12556" width="18.6640625" customWidth="1"/>
    <col min="12557" max="12557" width="25.109375" customWidth="1"/>
    <col min="12558" max="12558" width="24.109375" customWidth="1"/>
    <col min="12803" max="12803" width="34.33203125" customWidth="1"/>
    <col min="12804" max="12805" width="0" hidden="1" customWidth="1"/>
    <col min="12806" max="12806" width="35.33203125" customWidth="1"/>
    <col min="12807" max="12807" width="19.109375" customWidth="1"/>
    <col min="12808" max="12808" width="16.109375" customWidth="1"/>
    <col min="12809" max="12809" width="11" customWidth="1"/>
    <col min="12810" max="12810" width="10.33203125" customWidth="1"/>
    <col min="12811" max="12811" width="19.6640625" customWidth="1"/>
    <col min="12812" max="12812" width="18.6640625" customWidth="1"/>
    <col min="12813" max="12813" width="25.109375" customWidth="1"/>
    <col min="12814" max="12814" width="24.109375" customWidth="1"/>
    <col min="13059" max="13059" width="34.33203125" customWidth="1"/>
    <col min="13060" max="13061" width="0" hidden="1" customWidth="1"/>
    <col min="13062" max="13062" width="35.33203125" customWidth="1"/>
    <col min="13063" max="13063" width="19.109375" customWidth="1"/>
    <col min="13064" max="13064" width="16.109375" customWidth="1"/>
    <col min="13065" max="13065" width="11" customWidth="1"/>
    <col min="13066" max="13066" width="10.33203125" customWidth="1"/>
    <col min="13067" max="13067" width="19.6640625" customWidth="1"/>
    <col min="13068" max="13068" width="18.6640625" customWidth="1"/>
    <col min="13069" max="13069" width="25.109375" customWidth="1"/>
    <col min="13070" max="13070" width="24.109375" customWidth="1"/>
    <col min="13315" max="13315" width="34.33203125" customWidth="1"/>
    <col min="13316" max="13317" width="0" hidden="1" customWidth="1"/>
    <col min="13318" max="13318" width="35.33203125" customWidth="1"/>
    <col min="13319" max="13319" width="19.109375" customWidth="1"/>
    <col min="13320" max="13320" width="16.109375" customWidth="1"/>
    <col min="13321" max="13321" width="11" customWidth="1"/>
    <col min="13322" max="13322" width="10.33203125" customWidth="1"/>
    <col min="13323" max="13323" width="19.6640625" customWidth="1"/>
    <col min="13324" max="13324" width="18.6640625" customWidth="1"/>
    <col min="13325" max="13325" width="25.109375" customWidth="1"/>
    <col min="13326" max="13326" width="24.109375" customWidth="1"/>
    <col min="13571" max="13571" width="34.33203125" customWidth="1"/>
    <col min="13572" max="13573" width="0" hidden="1" customWidth="1"/>
    <col min="13574" max="13574" width="35.33203125" customWidth="1"/>
    <col min="13575" max="13575" width="19.109375" customWidth="1"/>
    <col min="13576" max="13576" width="16.109375" customWidth="1"/>
    <col min="13577" max="13577" width="11" customWidth="1"/>
    <col min="13578" max="13578" width="10.33203125" customWidth="1"/>
    <col min="13579" max="13579" width="19.6640625" customWidth="1"/>
    <col min="13580" max="13580" width="18.6640625" customWidth="1"/>
    <col min="13581" max="13581" width="25.109375" customWidth="1"/>
    <col min="13582" max="13582" width="24.109375" customWidth="1"/>
    <col min="13827" max="13827" width="34.33203125" customWidth="1"/>
    <col min="13828" max="13829" width="0" hidden="1" customWidth="1"/>
    <col min="13830" max="13830" width="35.33203125" customWidth="1"/>
    <col min="13831" max="13831" width="19.109375" customWidth="1"/>
    <col min="13832" max="13832" width="16.109375" customWidth="1"/>
    <col min="13833" max="13833" width="11" customWidth="1"/>
    <col min="13834" max="13834" width="10.33203125" customWidth="1"/>
    <col min="13835" max="13835" width="19.6640625" customWidth="1"/>
    <col min="13836" max="13836" width="18.6640625" customWidth="1"/>
    <col min="13837" max="13837" width="25.109375" customWidth="1"/>
    <col min="13838" max="13838" width="24.109375" customWidth="1"/>
    <col min="14083" max="14083" width="34.33203125" customWidth="1"/>
    <col min="14084" max="14085" width="0" hidden="1" customWidth="1"/>
    <col min="14086" max="14086" width="35.33203125" customWidth="1"/>
    <col min="14087" max="14087" width="19.109375" customWidth="1"/>
    <col min="14088" max="14088" width="16.109375" customWidth="1"/>
    <col min="14089" max="14089" width="11" customWidth="1"/>
    <col min="14090" max="14090" width="10.33203125" customWidth="1"/>
    <col min="14091" max="14091" width="19.6640625" customWidth="1"/>
    <col min="14092" max="14092" width="18.6640625" customWidth="1"/>
    <col min="14093" max="14093" width="25.109375" customWidth="1"/>
    <col min="14094" max="14094" width="24.109375" customWidth="1"/>
    <col min="14339" max="14339" width="34.33203125" customWidth="1"/>
    <col min="14340" max="14341" width="0" hidden="1" customWidth="1"/>
    <col min="14342" max="14342" width="35.33203125" customWidth="1"/>
    <col min="14343" max="14343" width="19.109375" customWidth="1"/>
    <col min="14344" max="14344" width="16.109375" customWidth="1"/>
    <col min="14345" max="14345" width="11" customWidth="1"/>
    <col min="14346" max="14346" width="10.33203125" customWidth="1"/>
    <col min="14347" max="14347" width="19.6640625" customWidth="1"/>
    <col min="14348" max="14348" width="18.6640625" customWidth="1"/>
    <col min="14349" max="14349" width="25.109375" customWidth="1"/>
    <col min="14350" max="14350" width="24.109375" customWidth="1"/>
    <col min="14595" max="14595" width="34.33203125" customWidth="1"/>
    <col min="14596" max="14597" width="0" hidden="1" customWidth="1"/>
    <col min="14598" max="14598" width="35.33203125" customWidth="1"/>
    <col min="14599" max="14599" width="19.109375" customWidth="1"/>
    <col min="14600" max="14600" width="16.109375" customWidth="1"/>
    <col min="14601" max="14601" width="11" customWidth="1"/>
    <col min="14602" max="14602" width="10.33203125" customWidth="1"/>
    <col min="14603" max="14603" width="19.6640625" customWidth="1"/>
    <col min="14604" max="14604" width="18.6640625" customWidth="1"/>
    <col min="14605" max="14605" width="25.109375" customWidth="1"/>
    <col min="14606" max="14606" width="24.109375" customWidth="1"/>
    <col min="14851" max="14851" width="34.33203125" customWidth="1"/>
    <col min="14852" max="14853" width="0" hidden="1" customWidth="1"/>
    <col min="14854" max="14854" width="35.33203125" customWidth="1"/>
    <col min="14855" max="14855" width="19.109375" customWidth="1"/>
    <col min="14856" max="14856" width="16.109375" customWidth="1"/>
    <col min="14857" max="14857" width="11" customWidth="1"/>
    <col min="14858" max="14858" width="10.33203125" customWidth="1"/>
    <col min="14859" max="14859" width="19.6640625" customWidth="1"/>
    <col min="14860" max="14860" width="18.6640625" customWidth="1"/>
    <col min="14861" max="14861" width="25.109375" customWidth="1"/>
    <col min="14862" max="14862" width="24.109375" customWidth="1"/>
    <col min="15107" max="15107" width="34.33203125" customWidth="1"/>
    <col min="15108" max="15109" width="0" hidden="1" customWidth="1"/>
    <col min="15110" max="15110" width="35.33203125" customWidth="1"/>
    <col min="15111" max="15111" width="19.109375" customWidth="1"/>
    <col min="15112" max="15112" width="16.109375" customWidth="1"/>
    <col min="15113" max="15113" width="11" customWidth="1"/>
    <col min="15114" max="15114" width="10.33203125" customWidth="1"/>
    <col min="15115" max="15115" width="19.6640625" customWidth="1"/>
    <col min="15116" max="15116" width="18.6640625" customWidth="1"/>
    <col min="15117" max="15117" width="25.109375" customWidth="1"/>
    <col min="15118" max="15118" width="24.109375" customWidth="1"/>
    <col min="15363" max="15363" width="34.33203125" customWidth="1"/>
    <col min="15364" max="15365" width="0" hidden="1" customWidth="1"/>
    <col min="15366" max="15366" width="35.33203125" customWidth="1"/>
    <col min="15367" max="15367" width="19.109375" customWidth="1"/>
    <col min="15368" max="15368" width="16.109375" customWidth="1"/>
    <col min="15369" max="15369" width="11" customWidth="1"/>
    <col min="15370" max="15370" width="10.33203125" customWidth="1"/>
    <col min="15371" max="15371" width="19.6640625" customWidth="1"/>
    <col min="15372" max="15372" width="18.6640625" customWidth="1"/>
    <col min="15373" max="15373" width="25.109375" customWidth="1"/>
    <col min="15374" max="15374" width="24.109375" customWidth="1"/>
    <col min="15619" max="15619" width="34.33203125" customWidth="1"/>
    <col min="15620" max="15621" width="0" hidden="1" customWidth="1"/>
    <col min="15622" max="15622" width="35.33203125" customWidth="1"/>
    <col min="15623" max="15623" width="19.109375" customWidth="1"/>
    <col min="15624" max="15624" width="16.109375" customWidth="1"/>
    <col min="15625" max="15625" width="11" customWidth="1"/>
    <col min="15626" max="15626" width="10.33203125" customWidth="1"/>
    <col min="15627" max="15627" width="19.6640625" customWidth="1"/>
    <col min="15628" max="15628" width="18.6640625" customWidth="1"/>
    <col min="15629" max="15629" width="25.109375" customWidth="1"/>
    <col min="15630" max="15630" width="24.109375" customWidth="1"/>
    <col min="15875" max="15875" width="34.33203125" customWidth="1"/>
    <col min="15876" max="15877" width="0" hidden="1" customWidth="1"/>
    <col min="15878" max="15878" width="35.33203125" customWidth="1"/>
    <col min="15879" max="15879" width="19.109375" customWidth="1"/>
    <col min="15880" max="15880" width="16.109375" customWidth="1"/>
    <col min="15881" max="15881" width="11" customWidth="1"/>
    <col min="15882" max="15882" width="10.33203125" customWidth="1"/>
    <col min="15883" max="15883" width="19.6640625" customWidth="1"/>
    <col min="15884" max="15884" width="18.6640625" customWidth="1"/>
    <col min="15885" max="15885" width="25.109375" customWidth="1"/>
    <col min="15886" max="15886" width="24.109375" customWidth="1"/>
    <col min="16131" max="16131" width="34.33203125" customWidth="1"/>
    <col min="16132" max="16133" width="0" hidden="1" customWidth="1"/>
    <col min="16134" max="16134" width="35.33203125" customWidth="1"/>
    <col min="16135" max="16135" width="19.109375" customWidth="1"/>
    <col min="16136" max="16136" width="16.109375" customWidth="1"/>
    <col min="16137" max="16137" width="11" customWidth="1"/>
    <col min="16138" max="16138" width="10.33203125" customWidth="1"/>
    <col min="16139" max="16139" width="19.6640625" customWidth="1"/>
    <col min="16140" max="16140" width="18.6640625" customWidth="1"/>
    <col min="16141" max="16141" width="25.109375" customWidth="1"/>
    <col min="16142" max="16142" width="24.109375" customWidth="1"/>
  </cols>
  <sheetData>
    <row r="1" spans="1:16" ht="13.5" hidden="1" customHeight="1" x14ac:dyDescent="0.3"/>
    <row r="2" spans="1:16" ht="7.2" customHeight="1" x14ac:dyDescent="0.3"/>
    <row r="3" spans="1:16" ht="13.2" hidden="1" customHeight="1" x14ac:dyDescent="0.3"/>
    <row r="4" spans="1:16" ht="83.4" customHeight="1" thickBot="1" x14ac:dyDescent="0.35">
      <c r="E4" s="242"/>
      <c r="F4" s="243"/>
      <c r="G4" s="243"/>
      <c r="H4" s="243"/>
      <c r="I4" s="243"/>
      <c r="J4" s="243"/>
      <c r="K4" s="243"/>
      <c r="L4" s="243"/>
      <c r="M4" s="243"/>
      <c r="N4" s="243"/>
      <c r="O4" s="243"/>
    </row>
    <row r="5" spans="1:16" ht="15" customHeight="1" thickBot="1" x14ac:dyDescent="0.35">
      <c r="A5" s="221" t="s">
        <v>126</v>
      </c>
      <c r="B5" s="222"/>
      <c r="C5" s="222"/>
      <c r="D5" s="222"/>
      <c r="E5" s="222"/>
      <c r="F5" s="222"/>
      <c r="G5" s="222"/>
      <c r="H5" s="222"/>
      <c r="I5" s="222"/>
      <c r="J5" s="222"/>
      <c r="K5" s="196"/>
      <c r="L5" s="213" t="s">
        <v>127</v>
      </c>
      <c r="M5" s="214"/>
      <c r="N5" s="214"/>
      <c r="O5" s="215"/>
    </row>
    <row r="6" spans="1:16" ht="93" customHeight="1" x14ac:dyDescent="0.3">
      <c r="A6" s="7" t="s">
        <v>0</v>
      </c>
      <c r="B6" s="8" t="s">
        <v>1</v>
      </c>
      <c r="C6" s="9" t="s">
        <v>2</v>
      </c>
      <c r="D6" s="10" t="s">
        <v>3</v>
      </c>
      <c r="E6" s="11" t="s">
        <v>4</v>
      </c>
      <c r="F6" s="12" t="s">
        <v>5</v>
      </c>
      <c r="G6" s="12" t="s">
        <v>6</v>
      </c>
      <c r="H6" s="12" t="s">
        <v>7</v>
      </c>
      <c r="I6" s="13" t="s">
        <v>8</v>
      </c>
      <c r="J6" s="120" t="s">
        <v>9</v>
      </c>
      <c r="K6" s="121" t="s">
        <v>125</v>
      </c>
      <c r="L6" s="133" t="s">
        <v>101</v>
      </c>
      <c r="M6" s="134" t="s">
        <v>100</v>
      </c>
      <c r="N6" s="134" t="s">
        <v>102</v>
      </c>
      <c r="O6" s="135" t="s">
        <v>10</v>
      </c>
    </row>
    <row r="7" spans="1:16" ht="36.75" customHeight="1" thickBot="1" x14ac:dyDescent="0.35">
      <c r="A7" s="122"/>
      <c r="B7" s="123"/>
      <c r="C7" s="124"/>
      <c r="D7" s="125"/>
      <c r="E7" s="126"/>
      <c r="F7" s="127"/>
      <c r="G7" s="128"/>
      <c r="H7" s="128" t="s">
        <v>11</v>
      </c>
      <c r="I7" s="129" t="s">
        <v>11</v>
      </c>
      <c r="J7" s="130" t="s">
        <v>12</v>
      </c>
      <c r="K7" s="131"/>
      <c r="L7" s="136" t="s">
        <v>122</v>
      </c>
      <c r="M7" s="137" t="s">
        <v>122</v>
      </c>
      <c r="N7" s="138" t="s">
        <v>11</v>
      </c>
      <c r="O7" s="139" t="s">
        <v>121</v>
      </c>
    </row>
    <row r="8" spans="1:16" ht="41.25" customHeight="1" thickBot="1" x14ac:dyDescent="0.35">
      <c r="A8" s="14" t="s">
        <v>13</v>
      </c>
      <c r="B8" s="15">
        <v>61388122</v>
      </c>
      <c r="C8" s="16" t="s">
        <v>14</v>
      </c>
      <c r="D8" s="17" t="s">
        <v>15</v>
      </c>
      <c r="E8" s="18"/>
      <c r="F8" s="17" t="s">
        <v>16</v>
      </c>
      <c r="G8" s="18"/>
      <c r="H8" s="18"/>
      <c r="I8" s="18"/>
      <c r="J8" s="19">
        <v>425200</v>
      </c>
      <c r="K8" s="28">
        <v>198000</v>
      </c>
      <c r="L8" s="143"/>
      <c r="M8" s="144"/>
      <c r="N8" s="145"/>
      <c r="O8" s="146">
        <v>0</v>
      </c>
      <c r="P8" s="97"/>
    </row>
    <row r="9" spans="1:16" s="29" customFormat="1" ht="39" customHeight="1" thickBot="1" x14ac:dyDescent="0.35">
      <c r="A9" s="20" t="s">
        <v>17</v>
      </c>
      <c r="B9" s="21">
        <v>27002438</v>
      </c>
      <c r="C9" s="22">
        <v>9914652</v>
      </c>
      <c r="D9" s="23" t="s">
        <v>18</v>
      </c>
      <c r="E9" s="24">
        <v>9914652</v>
      </c>
      <c r="F9" s="25" t="s">
        <v>19</v>
      </c>
      <c r="G9" s="24">
        <v>2.2000000000000002</v>
      </c>
      <c r="H9" s="24">
        <v>46</v>
      </c>
      <c r="I9" s="26">
        <v>10</v>
      </c>
      <c r="J9" s="27">
        <v>1690000</v>
      </c>
      <c r="K9" s="28">
        <v>116610</v>
      </c>
      <c r="L9" s="147"/>
      <c r="M9" s="148"/>
      <c r="N9" s="145"/>
      <c r="O9" s="149">
        <v>0</v>
      </c>
      <c r="P9" s="97"/>
    </row>
    <row r="10" spans="1:16" s="35" customFormat="1" ht="42" customHeight="1" x14ac:dyDescent="0.3">
      <c r="A10" s="223" t="s">
        <v>20</v>
      </c>
      <c r="B10" s="226" t="s">
        <v>21</v>
      </c>
      <c r="C10" s="30">
        <v>7875047</v>
      </c>
      <c r="D10" s="31" t="s">
        <v>22</v>
      </c>
      <c r="E10" s="32">
        <v>7875047</v>
      </c>
      <c r="F10" s="31" t="s">
        <v>19</v>
      </c>
      <c r="G10" s="32">
        <v>2.1</v>
      </c>
      <c r="H10" s="32">
        <v>26</v>
      </c>
      <c r="I10" s="32">
        <v>10</v>
      </c>
      <c r="J10" s="33">
        <v>1470000</v>
      </c>
      <c r="K10" s="34">
        <v>55121</v>
      </c>
      <c r="L10" s="150"/>
      <c r="M10" s="151"/>
      <c r="N10" s="152"/>
      <c r="O10" s="153">
        <v>0</v>
      </c>
      <c r="P10" s="97"/>
    </row>
    <row r="11" spans="1:16" s="35" customFormat="1" ht="28.5" customHeight="1" x14ac:dyDescent="0.3">
      <c r="A11" s="224"/>
      <c r="B11" s="227"/>
      <c r="C11" s="36">
        <v>7488093</v>
      </c>
      <c r="D11" s="37" t="s">
        <v>23</v>
      </c>
      <c r="E11" s="38">
        <v>7488093</v>
      </c>
      <c r="F11" s="37" t="s">
        <v>19</v>
      </c>
      <c r="G11" s="38">
        <v>1.4</v>
      </c>
      <c r="H11" s="38">
        <v>34</v>
      </c>
      <c r="I11" s="38">
        <v>10</v>
      </c>
      <c r="J11" s="39">
        <v>1800000</v>
      </c>
      <c r="K11" s="40">
        <v>90000</v>
      </c>
      <c r="L11" s="141">
        <v>35</v>
      </c>
      <c r="M11" s="59">
        <v>1</v>
      </c>
      <c r="N11" s="119">
        <f t="shared" ref="N11:N17" si="0">(M11/L11)*100</f>
        <v>2.8571428571428572</v>
      </c>
      <c r="O11" s="142">
        <v>4500</v>
      </c>
    </row>
    <row r="12" spans="1:16" s="35" customFormat="1" ht="29.25" customHeight="1" x14ac:dyDescent="0.3">
      <c r="A12" s="224"/>
      <c r="B12" s="227"/>
      <c r="C12" s="36"/>
      <c r="D12" s="37" t="s">
        <v>24</v>
      </c>
      <c r="E12" s="38">
        <v>9045809</v>
      </c>
      <c r="F12" s="37" t="s">
        <v>19</v>
      </c>
      <c r="G12" s="38">
        <v>8.17</v>
      </c>
      <c r="H12" s="38">
        <v>35</v>
      </c>
      <c r="I12" s="38">
        <v>10</v>
      </c>
      <c r="J12" s="39">
        <v>5670000</v>
      </c>
      <c r="K12" s="40">
        <v>280665</v>
      </c>
      <c r="L12" s="141">
        <v>50</v>
      </c>
      <c r="M12" s="59">
        <v>5</v>
      </c>
      <c r="N12" s="119">
        <f t="shared" si="0"/>
        <v>10</v>
      </c>
      <c r="O12" s="142">
        <v>39300</v>
      </c>
    </row>
    <row r="13" spans="1:16" s="35" customFormat="1" ht="56.25" customHeight="1" thickBot="1" x14ac:dyDescent="0.35">
      <c r="A13" s="225"/>
      <c r="B13" s="228"/>
      <c r="C13" s="41">
        <v>9069104</v>
      </c>
      <c r="D13" s="42" t="s">
        <v>25</v>
      </c>
      <c r="E13" s="43">
        <v>9069104</v>
      </c>
      <c r="F13" s="42" t="s">
        <v>19</v>
      </c>
      <c r="G13" s="43">
        <v>2.5</v>
      </c>
      <c r="H13" s="43">
        <v>25</v>
      </c>
      <c r="I13" s="43">
        <v>13.3</v>
      </c>
      <c r="J13" s="44">
        <v>1700000</v>
      </c>
      <c r="K13" s="45">
        <v>85000</v>
      </c>
      <c r="L13" s="154">
        <v>40</v>
      </c>
      <c r="M13" s="155">
        <v>4</v>
      </c>
      <c r="N13" s="156">
        <f t="shared" si="0"/>
        <v>10</v>
      </c>
      <c r="O13" s="157">
        <v>14000</v>
      </c>
    </row>
    <row r="14" spans="1:16" s="35" customFormat="1" ht="28.2" customHeight="1" x14ac:dyDescent="0.3">
      <c r="A14" s="238" t="s">
        <v>26</v>
      </c>
      <c r="B14" s="229">
        <v>47997885</v>
      </c>
      <c r="C14" s="30">
        <v>3701441</v>
      </c>
      <c r="D14" s="31" t="s">
        <v>27</v>
      </c>
      <c r="E14" s="32">
        <v>3701441</v>
      </c>
      <c r="F14" s="31" t="s">
        <v>28</v>
      </c>
      <c r="G14" s="32">
        <v>12</v>
      </c>
      <c r="H14" s="32">
        <v>51.92</v>
      </c>
      <c r="I14" s="32">
        <v>6</v>
      </c>
      <c r="J14" s="33">
        <v>7072033</v>
      </c>
      <c r="K14" s="34">
        <v>330400</v>
      </c>
      <c r="L14" s="150">
        <v>30</v>
      </c>
      <c r="M14" s="151">
        <v>2</v>
      </c>
      <c r="N14" s="152">
        <f t="shared" si="0"/>
        <v>6.666666666666667</v>
      </c>
      <c r="O14" s="153">
        <v>21100</v>
      </c>
    </row>
    <row r="15" spans="1:16" s="35" customFormat="1" ht="28.5" customHeight="1" x14ac:dyDescent="0.3">
      <c r="A15" s="239"/>
      <c r="B15" s="230"/>
      <c r="C15" s="36">
        <v>5305863</v>
      </c>
      <c r="D15" s="37" t="s">
        <v>29</v>
      </c>
      <c r="E15" s="38">
        <v>5305863</v>
      </c>
      <c r="F15" s="37" t="s">
        <v>19</v>
      </c>
      <c r="G15" s="38">
        <v>4.42</v>
      </c>
      <c r="H15" s="38">
        <v>74.67</v>
      </c>
      <c r="I15" s="38">
        <v>13.3</v>
      </c>
      <c r="J15" s="39">
        <v>3653006</v>
      </c>
      <c r="K15" s="40">
        <v>27270</v>
      </c>
      <c r="L15" s="141">
        <v>45</v>
      </c>
      <c r="M15" s="59">
        <v>7</v>
      </c>
      <c r="N15" s="119">
        <f t="shared" si="0"/>
        <v>15.555555555555555</v>
      </c>
      <c r="O15" s="142">
        <v>6000</v>
      </c>
    </row>
    <row r="16" spans="1:16" s="35" customFormat="1" ht="28.2" customHeight="1" x14ac:dyDescent="0.3">
      <c r="A16" s="239"/>
      <c r="B16" s="230"/>
      <c r="C16" s="36">
        <v>5937705</v>
      </c>
      <c r="D16" s="37" t="s">
        <v>30</v>
      </c>
      <c r="E16" s="38">
        <v>5937705</v>
      </c>
      <c r="F16" s="37" t="s">
        <v>19</v>
      </c>
      <c r="G16" s="38">
        <v>3</v>
      </c>
      <c r="H16" s="38">
        <v>44.16</v>
      </c>
      <c r="I16" s="38">
        <v>10</v>
      </c>
      <c r="J16" s="39">
        <v>2932291</v>
      </c>
      <c r="K16" s="40">
        <v>194200</v>
      </c>
      <c r="L16" s="141">
        <v>140</v>
      </c>
      <c r="M16" s="59">
        <v>11</v>
      </c>
      <c r="N16" s="119">
        <f t="shared" si="0"/>
        <v>7.8571428571428568</v>
      </c>
      <c r="O16" s="142">
        <v>31500</v>
      </c>
    </row>
    <row r="17" spans="1:16" s="35" customFormat="1" ht="28.2" customHeight="1" x14ac:dyDescent="0.3">
      <c r="A17" s="239"/>
      <c r="B17" s="230"/>
      <c r="C17" s="36">
        <v>8800127</v>
      </c>
      <c r="D17" s="37" t="s">
        <v>31</v>
      </c>
      <c r="E17" s="38">
        <v>8800127</v>
      </c>
      <c r="F17" s="37" t="s">
        <v>28</v>
      </c>
      <c r="G17" s="38">
        <v>20</v>
      </c>
      <c r="H17" s="38">
        <v>65.45</v>
      </c>
      <c r="I17" s="38">
        <v>6.7</v>
      </c>
      <c r="J17" s="39">
        <v>3022612</v>
      </c>
      <c r="K17" s="40">
        <v>197830</v>
      </c>
      <c r="L17" s="141">
        <v>85</v>
      </c>
      <c r="M17" s="59">
        <v>4</v>
      </c>
      <c r="N17" s="119">
        <f t="shared" si="0"/>
        <v>4.7058823529411766</v>
      </c>
      <c r="O17" s="142">
        <v>9000</v>
      </c>
    </row>
    <row r="18" spans="1:16" s="35" customFormat="1" ht="28.2" customHeight="1" x14ac:dyDescent="0.3">
      <c r="A18" s="239"/>
      <c r="B18" s="230"/>
      <c r="C18" s="36">
        <v>2193113</v>
      </c>
      <c r="D18" s="37" t="s">
        <v>32</v>
      </c>
      <c r="E18" s="38">
        <v>2193113</v>
      </c>
      <c r="F18" s="37" t="s">
        <v>19</v>
      </c>
      <c r="G18" s="38">
        <v>2.91</v>
      </c>
      <c r="H18" s="38">
        <v>100</v>
      </c>
      <c r="I18" s="46">
        <v>13.3</v>
      </c>
      <c r="J18" s="39">
        <v>3097300</v>
      </c>
      <c r="K18" s="40">
        <v>619460</v>
      </c>
      <c r="L18" s="141"/>
      <c r="M18" s="59"/>
      <c r="N18" s="119"/>
      <c r="O18" s="142">
        <v>0</v>
      </c>
      <c r="P18" s="97"/>
    </row>
    <row r="19" spans="1:16" s="35" customFormat="1" ht="25.5" customHeight="1" x14ac:dyDescent="0.3">
      <c r="A19" s="239"/>
      <c r="B19" s="230"/>
      <c r="C19" s="36">
        <v>9517523</v>
      </c>
      <c r="D19" s="37" t="s">
        <v>33</v>
      </c>
      <c r="E19" s="38">
        <v>9517523</v>
      </c>
      <c r="F19" s="37" t="s">
        <v>19</v>
      </c>
      <c r="G19" s="38">
        <v>7</v>
      </c>
      <c r="H19" s="38">
        <v>18</v>
      </c>
      <c r="I19" s="38">
        <v>10</v>
      </c>
      <c r="J19" s="39">
        <v>5364444</v>
      </c>
      <c r="K19" s="40">
        <v>144800</v>
      </c>
      <c r="L19" s="141">
        <v>40</v>
      </c>
      <c r="M19" s="59">
        <v>4</v>
      </c>
      <c r="N19" s="119">
        <f>(M19/L19)*100</f>
        <v>10</v>
      </c>
      <c r="O19" s="142">
        <v>37600</v>
      </c>
    </row>
    <row r="20" spans="1:16" s="35" customFormat="1" ht="33.75" customHeight="1" x14ac:dyDescent="0.3">
      <c r="A20" s="239"/>
      <c r="B20" s="230"/>
      <c r="C20" s="36">
        <v>8253969</v>
      </c>
      <c r="D20" s="37" t="s">
        <v>34</v>
      </c>
      <c r="E20" s="38">
        <v>8253969</v>
      </c>
      <c r="F20" s="37" t="s">
        <v>19</v>
      </c>
      <c r="G20" s="38">
        <v>7.65</v>
      </c>
      <c r="H20" s="38">
        <v>78.650000000000006</v>
      </c>
      <c r="I20" s="38">
        <v>11.3</v>
      </c>
      <c r="J20" s="39">
        <v>6253655</v>
      </c>
      <c r="K20" s="40">
        <v>836000</v>
      </c>
      <c r="L20" s="141">
        <v>88</v>
      </c>
      <c r="M20" s="59">
        <v>8</v>
      </c>
      <c r="N20" s="119">
        <f>(M20/L20)*100</f>
        <v>9.0909090909090917</v>
      </c>
      <c r="O20" s="142">
        <v>45000</v>
      </c>
    </row>
    <row r="21" spans="1:16" s="35" customFormat="1" ht="28.5" customHeight="1" x14ac:dyDescent="0.3">
      <c r="A21" s="239"/>
      <c r="B21" s="230"/>
      <c r="C21" s="36">
        <v>6155658</v>
      </c>
      <c r="D21" s="37" t="s">
        <v>35</v>
      </c>
      <c r="E21" s="38">
        <v>6155658</v>
      </c>
      <c r="F21" s="37" t="s">
        <v>19</v>
      </c>
      <c r="G21" s="38">
        <v>3</v>
      </c>
      <c r="H21" s="38">
        <v>46.42</v>
      </c>
      <c r="I21" s="38">
        <v>10</v>
      </c>
      <c r="J21" s="39">
        <v>3002154</v>
      </c>
      <c r="K21" s="40">
        <v>209000</v>
      </c>
      <c r="L21" s="141">
        <v>102</v>
      </c>
      <c r="M21" s="59">
        <v>5</v>
      </c>
      <c r="N21" s="119">
        <f>(M21/L21)*100</f>
        <v>4.9019607843137258</v>
      </c>
      <c r="O21" s="142">
        <v>13200</v>
      </c>
    </row>
    <row r="22" spans="1:16" s="35" customFormat="1" ht="28.2" customHeight="1" x14ac:dyDescent="0.3">
      <c r="A22" s="239"/>
      <c r="B22" s="230"/>
      <c r="C22" s="36">
        <v>3490404</v>
      </c>
      <c r="D22" s="37" t="s">
        <v>36</v>
      </c>
      <c r="E22" s="38">
        <v>3490404</v>
      </c>
      <c r="F22" s="37" t="s">
        <v>19</v>
      </c>
      <c r="G22" s="38">
        <v>2.5</v>
      </c>
      <c r="H22" s="38">
        <v>96.47</v>
      </c>
      <c r="I22" s="38">
        <v>13.3</v>
      </c>
      <c r="J22" s="39">
        <v>2459832</v>
      </c>
      <c r="K22" s="40">
        <v>474700</v>
      </c>
      <c r="L22" s="141"/>
      <c r="M22" s="59"/>
      <c r="N22" s="119"/>
      <c r="O22" s="142">
        <v>0</v>
      </c>
      <c r="P22" s="97"/>
    </row>
    <row r="23" spans="1:16" s="35" customFormat="1" ht="28.2" customHeight="1" x14ac:dyDescent="0.3">
      <c r="A23" s="239"/>
      <c r="B23" s="230"/>
      <c r="C23" s="47">
        <v>8071473</v>
      </c>
      <c r="D23" s="37" t="s">
        <v>37</v>
      </c>
      <c r="E23" s="38">
        <v>8071473</v>
      </c>
      <c r="F23" s="37" t="s">
        <v>28</v>
      </c>
      <c r="G23" s="38">
        <v>26</v>
      </c>
      <c r="H23" s="38">
        <v>13.57</v>
      </c>
      <c r="I23" s="38">
        <v>3.3</v>
      </c>
      <c r="J23" s="39">
        <v>16579218</v>
      </c>
      <c r="K23" s="40">
        <v>112480</v>
      </c>
      <c r="L23" s="141">
        <v>36</v>
      </c>
      <c r="M23" s="59">
        <v>4</v>
      </c>
      <c r="N23" s="119">
        <f>(M23/L23)*100</f>
        <v>11.111111111111111</v>
      </c>
      <c r="O23" s="142">
        <v>42000</v>
      </c>
    </row>
    <row r="24" spans="1:16" s="35" customFormat="1" ht="28.2" customHeight="1" x14ac:dyDescent="0.3">
      <c r="A24" s="239"/>
      <c r="B24" s="88"/>
      <c r="C24" s="47"/>
      <c r="D24" s="37" t="s">
        <v>38</v>
      </c>
      <c r="E24" s="38">
        <v>9351397</v>
      </c>
      <c r="F24" s="37" t="s">
        <v>19</v>
      </c>
      <c r="G24" s="38">
        <v>3</v>
      </c>
      <c r="H24" s="38">
        <v>10.73</v>
      </c>
      <c r="I24" s="38">
        <v>2.7</v>
      </c>
      <c r="J24" s="39">
        <v>2147250</v>
      </c>
      <c r="K24" s="40">
        <v>9200</v>
      </c>
      <c r="L24" s="141">
        <v>25</v>
      </c>
      <c r="M24" s="59">
        <v>3</v>
      </c>
      <c r="N24" s="119">
        <f>(M24/L24)*100</f>
        <v>12</v>
      </c>
      <c r="O24" s="142">
        <v>8000</v>
      </c>
    </row>
    <row r="25" spans="1:16" s="35" customFormat="1" ht="30.75" customHeight="1" thickBot="1" x14ac:dyDescent="0.35">
      <c r="A25" s="239"/>
      <c r="B25" s="48"/>
      <c r="C25" s="49" t="s">
        <v>14</v>
      </c>
      <c r="D25" s="37" t="s">
        <v>39</v>
      </c>
      <c r="E25" s="38"/>
      <c r="F25" s="37" t="s">
        <v>16</v>
      </c>
      <c r="G25" s="38"/>
      <c r="H25" s="38">
        <v>65</v>
      </c>
      <c r="I25" s="38"/>
      <c r="J25" s="39">
        <v>707692</v>
      </c>
      <c r="K25" s="40">
        <v>90000</v>
      </c>
      <c r="L25" s="141">
        <v>450</v>
      </c>
      <c r="M25" s="59">
        <v>18</v>
      </c>
      <c r="N25" s="119">
        <f>(M25/L25)*100</f>
        <v>4</v>
      </c>
      <c r="O25" s="142">
        <v>19400</v>
      </c>
    </row>
    <row r="26" spans="1:16" s="35" customFormat="1" ht="30.75" customHeight="1" thickBot="1" x14ac:dyDescent="0.35">
      <c r="A26" s="240"/>
      <c r="B26" s="89"/>
      <c r="C26" s="53"/>
      <c r="D26" s="92" t="s">
        <v>113</v>
      </c>
      <c r="E26" s="83">
        <v>5607581</v>
      </c>
      <c r="F26" s="92"/>
      <c r="G26" s="83"/>
      <c r="H26" s="83"/>
      <c r="I26" s="83"/>
      <c r="J26" s="93">
        <v>3592520</v>
      </c>
      <c r="K26" s="94"/>
      <c r="L26" s="154">
        <v>47</v>
      </c>
      <c r="M26" s="155">
        <v>43</v>
      </c>
      <c r="N26" s="156">
        <f>(M26/L26)*100</f>
        <v>91.489361702127653</v>
      </c>
      <c r="O26" s="157">
        <v>404500</v>
      </c>
    </row>
    <row r="27" spans="1:16" ht="93" customHeight="1" x14ac:dyDescent="0.3">
      <c r="A27" s="7" t="s">
        <v>0</v>
      </c>
      <c r="B27" s="8" t="s">
        <v>1</v>
      </c>
      <c r="C27" s="9" t="s">
        <v>2</v>
      </c>
      <c r="D27" s="10" t="s">
        <v>3</v>
      </c>
      <c r="E27" s="11" t="s">
        <v>4</v>
      </c>
      <c r="F27" s="12" t="s">
        <v>5</v>
      </c>
      <c r="G27" s="12" t="s">
        <v>6</v>
      </c>
      <c r="H27" s="12" t="s">
        <v>7</v>
      </c>
      <c r="I27" s="13" t="s">
        <v>8</v>
      </c>
      <c r="J27" s="120" t="s">
        <v>9</v>
      </c>
      <c r="K27" s="121" t="s">
        <v>125</v>
      </c>
      <c r="L27" s="133" t="s">
        <v>101</v>
      </c>
      <c r="M27" s="134" t="s">
        <v>100</v>
      </c>
      <c r="N27" s="134" t="s">
        <v>102</v>
      </c>
      <c r="O27" s="135" t="s">
        <v>10</v>
      </c>
    </row>
    <row r="28" spans="1:16" ht="36.75" customHeight="1" thickBot="1" x14ac:dyDescent="0.35">
      <c r="A28" s="122"/>
      <c r="B28" s="123"/>
      <c r="C28" s="124"/>
      <c r="D28" s="125"/>
      <c r="E28" s="126"/>
      <c r="F28" s="127"/>
      <c r="G28" s="128"/>
      <c r="H28" s="128" t="s">
        <v>11</v>
      </c>
      <c r="I28" s="129" t="s">
        <v>11</v>
      </c>
      <c r="J28" s="130" t="s">
        <v>12</v>
      </c>
      <c r="K28" s="131"/>
      <c r="L28" s="136" t="s">
        <v>122</v>
      </c>
      <c r="M28" s="137" t="s">
        <v>122</v>
      </c>
      <c r="N28" s="138" t="s">
        <v>11</v>
      </c>
      <c r="O28" s="139" t="s">
        <v>121</v>
      </c>
    </row>
    <row r="29" spans="1:16" s="35" customFormat="1" ht="28.5" customHeight="1" x14ac:dyDescent="0.3">
      <c r="A29" s="216" t="s">
        <v>40</v>
      </c>
      <c r="B29" s="231">
        <v>49562827</v>
      </c>
      <c r="C29" s="50">
        <v>2952927</v>
      </c>
      <c r="D29" s="31" t="s">
        <v>41</v>
      </c>
      <c r="E29" s="32">
        <v>2952927</v>
      </c>
      <c r="F29" s="31" t="s">
        <v>28</v>
      </c>
      <c r="G29" s="32">
        <v>49</v>
      </c>
      <c r="H29" s="32">
        <v>61.22</v>
      </c>
      <c r="I29" s="32">
        <v>3.3</v>
      </c>
      <c r="J29" s="33">
        <v>24391000</v>
      </c>
      <c r="K29" s="34">
        <v>380000</v>
      </c>
      <c r="L29" s="150">
        <v>49</v>
      </c>
      <c r="M29" s="151">
        <v>9</v>
      </c>
      <c r="N29" s="152">
        <f>(M29/L29)*100</f>
        <v>18.367346938775512</v>
      </c>
      <c r="O29" s="153">
        <v>31800</v>
      </c>
    </row>
    <row r="30" spans="1:16" s="35" customFormat="1" ht="37.5" customHeight="1" thickBot="1" x14ac:dyDescent="0.35">
      <c r="A30" s="217"/>
      <c r="B30" s="232"/>
      <c r="C30" s="51">
        <v>8138516</v>
      </c>
      <c r="D30" s="37" t="s">
        <v>42</v>
      </c>
      <c r="E30" s="38">
        <v>8138516</v>
      </c>
      <c r="F30" s="37" t="s">
        <v>28</v>
      </c>
      <c r="G30" s="38">
        <v>18</v>
      </c>
      <c r="H30" s="38">
        <v>88.89</v>
      </c>
      <c r="I30" s="38">
        <v>1.3</v>
      </c>
      <c r="J30" s="39">
        <v>14474000</v>
      </c>
      <c r="K30" s="40">
        <v>50000</v>
      </c>
      <c r="L30" s="141"/>
      <c r="M30" s="59"/>
      <c r="N30" s="119"/>
      <c r="O30" s="142">
        <v>0</v>
      </c>
      <c r="P30" s="97"/>
    </row>
    <row r="31" spans="1:16" s="35" customFormat="1" ht="37.5" customHeight="1" thickBot="1" x14ac:dyDescent="0.35">
      <c r="A31" s="217"/>
      <c r="B31" s="52"/>
      <c r="C31" s="53"/>
      <c r="D31" s="37" t="s">
        <v>43</v>
      </c>
      <c r="E31" s="38">
        <v>7605066</v>
      </c>
      <c r="F31" s="37" t="s">
        <v>28</v>
      </c>
      <c r="G31" s="38">
        <v>5</v>
      </c>
      <c r="H31" s="38">
        <v>20</v>
      </c>
      <c r="I31" s="38">
        <v>4</v>
      </c>
      <c r="J31" s="39">
        <v>5705700</v>
      </c>
      <c r="K31" s="40">
        <v>90000</v>
      </c>
      <c r="L31" s="141">
        <v>5</v>
      </c>
      <c r="M31" s="59">
        <v>2</v>
      </c>
      <c r="N31" s="119">
        <f>(M31/L31)*100</f>
        <v>40</v>
      </c>
      <c r="O31" s="142">
        <v>13700</v>
      </c>
    </row>
    <row r="32" spans="1:16" s="35" customFormat="1" ht="37.5" customHeight="1" thickBot="1" x14ac:dyDescent="0.35">
      <c r="A32" s="217"/>
      <c r="B32" s="52"/>
      <c r="C32" s="53"/>
      <c r="D32" s="37" t="s">
        <v>44</v>
      </c>
      <c r="E32" s="38">
        <v>8834308</v>
      </c>
      <c r="F32" s="37" t="s">
        <v>28</v>
      </c>
      <c r="G32" s="38">
        <v>18</v>
      </c>
      <c r="H32" s="38">
        <v>38</v>
      </c>
      <c r="I32" s="38">
        <v>2</v>
      </c>
      <c r="J32" s="39">
        <v>11419000</v>
      </c>
      <c r="K32" s="40">
        <v>45000</v>
      </c>
      <c r="L32" s="141">
        <v>18</v>
      </c>
      <c r="M32" s="59">
        <v>4</v>
      </c>
      <c r="N32" s="119">
        <f>(M32/L32)*100</f>
        <v>22.222222222222221</v>
      </c>
      <c r="O32" s="142">
        <v>9700</v>
      </c>
    </row>
    <row r="33" spans="1:37" s="35" customFormat="1" ht="37.5" customHeight="1" thickBot="1" x14ac:dyDescent="0.35">
      <c r="A33" s="217"/>
      <c r="B33" s="52"/>
      <c r="C33" s="53"/>
      <c r="D33" s="37" t="s">
        <v>45</v>
      </c>
      <c r="E33" s="38">
        <v>9637335</v>
      </c>
      <c r="F33" s="37" t="s">
        <v>28</v>
      </c>
      <c r="G33" s="38">
        <v>64</v>
      </c>
      <c r="H33" s="38">
        <v>3</v>
      </c>
      <c r="I33" s="38">
        <v>2</v>
      </c>
      <c r="J33" s="39">
        <v>28103000</v>
      </c>
      <c r="K33" s="40">
        <v>50000</v>
      </c>
      <c r="L33" s="141">
        <v>64</v>
      </c>
      <c r="M33" s="59">
        <v>1</v>
      </c>
      <c r="N33" s="119">
        <f>(M33/L33)*100</f>
        <v>1.5625</v>
      </c>
      <c r="O33" s="142">
        <v>5200</v>
      </c>
    </row>
    <row r="34" spans="1:37" s="35" customFormat="1" ht="37.5" customHeight="1" thickBot="1" x14ac:dyDescent="0.35">
      <c r="A34" s="217"/>
      <c r="B34" s="52"/>
      <c r="C34" s="53"/>
      <c r="D34" s="65" t="s">
        <v>46</v>
      </c>
      <c r="E34" s="66">
        <v>2141770</v>
      </c>
      <c r="F34" s="65" t="s">
        <v>28</v>
      </c>
      <c r="G34" s="66">
        <v>9</v>
      </c>
      <c r="H34" s="66">
        <v>11</v>
      </c>
      <c r="I34" s="66">
        <v>2</v>
      </c>
      <c r="J34" s="67">
        <v>83683417</v>
      </c>
      <c r="K34" s="68">
        <v>50000</v>
      </c>
      <c r="L34" s="141"/>
      <c r="M34" s="59"/>
      <c r="N34" s="119"/>
      <c r="O34" s="142">
        <v>0</v>
      </c>
      <c r="P34" s="97"/>
    </row>
    <row r="35" spans="1:37" s="35" customFormat="1" ht="37.5" customHeight="1" x14ac:dyDescent="0.3">
      <c r="A35" s="217"/>
      <c r="B35" s="90"/>
      <c r="C35" s="99"/>
      <c r="D35" s="65" t="s">
        <v>116</v>
      </c>
      <c r="E35" s="66">
        <v>5730896</v>
      </c>
      <c r="F35" s="65"/>
      <c r="G35" s="66"/>
      <c r="H35" s="66"/>
      <c r="I35" s="66"/>
      <c r="J35" s="67">
        <v>14419000</v>
      </c>
      <c r="K35" s="40"/>
      <c r="L35" s="141">
        <v>18</v>
      </c>
      <c r="M35" s="59">
        <v>15</v>
      </c>
      <c r="N35" s="119">
        <f t="shared" ref="N35:N41" si="1">(M35/L35)*100</f>
        <v>83.333333333333343</v>
      </c>
      <c r="O35" s="142">
        <v>32800</v>
      </c>
    </row>
    <row r="36" spans="1:37" s="35" customFormat="1" ht="37.5" customHeight="1" x14ac:dyDescent="0.3">
      <c r="A36" s="217"/>
      <c r="B36" s="90"/>
      <c r="C36" s="99"/>
      <c r="D36" s="65" t="s">
        <v>115</v>
      </c>
      <c r="E36" s="66">
        <v>2080657</v>
      </c>
      <c r="F36" s="65"/>
      <c r="G36" s="66"/>
      <c r="H36" s="66"/>
      <c r="I36" s="66"/>
      <c r="J36" s="67">
        <v>77229000</v>
      </c>
      <c r="K36" s="40"/>
      <c r="L36" s="141">
        <v>251</v>
      </c>
      <c r="M36" s="59">
        <v>11</v>
      </c>
      <c r="N36" s="119">
        <f t="shared" si="1"/>
        <v>4.3824701195219129</v>
      </c>
      <c r="O36" s="142">
        <v>57500</v>
      </c>
    </row>
    <row r="37" spans="1:37" s="35" customFormat="1" ht="37.5" customHeight="1" thickBot="1" x14ac:dyDescent="0.35">
      <c r="A37" s="218"/>
      <c r="B37" s="158"/>
      <c r="C37" s="53"/>
      <c r="D37" s="42" t="s">
        <v>114</v>
      </c>
      <c r="E37" s="43">
        <v>5239713</v>
      </c>
      <c r="F37" s="42"/>
      <c r="G37" s="43"/>
      <c r="H37" s="43"/>
      <c r="I37" s="43"/>
      <c r="J37" s="44">
        <v>26959000</v>
      </c>
      <c r="K37" s="45"/>
      <c r="L37" s="154">
        <v>51</v>
      </c>
      <c r="M37" s="155">
        <v>2</v>
      </c>
      <c r="N37" s="156">
        <f t="shared" si="1"/>
        <v>3.9215686274509802</v>
      </c>
      <c r="O37" s="157">
        <v>8400</v>
      </c>
    </row>
    <row r="38" spans="1:37" s="35" customFormat="1" ht="28.5" customHeight="1" x14ac:dyDescent="0.3">
      <c r="A38" s="216" t="s">
        <v>47</v>
      </c>
      <c r="B38" s="233">
        <v>47863561</v>
      </c>
      <c r="C38" s="159">
        <v>3734588</v>
      </c>
      <c r="D38" s="31" t="s">
        <v>48</v>
      </c>
      <c r="E38" s="32">
        <v>7371787</v>
      </c>
      <c r="F38" s="31" t="s">
        <v>19</v>
      </c>
      <c r="G38" s="32">
        <v>4.3099999999999996</v>
      </c>
      <c r="H38" s="32">
        <v>84</v>
      </c>
      <c r="I38" s="32">
        <v>10</v>
      </c>
      <c r="J38" s="33">
        <v>3100000</v>
      </c>
      <c r="K38" s="34">
        <v>390600</v>
      </c>
      <c r="L38" s="150">
        <v>25</v>
      </c>
      <c r="M38" s="151">
        <v>5</v>
      </c>
      <c r="N38" s="152">
        <f t="shared" si="1"/>
        <v>20</v>
      </c>
      <c r="O38" s="153">
        <v>31200</v>
      </c>
    </row>
    <row r="39" spans="1:37" s="35" customFormat="1" ht="24" customHeight="1" x14ac:dyDescent="0.3">
      <c r="A39" s="217"/>
      <c r="B39" s="234"/>
      <c r="C39" s="54">
        <v>9704637</v>
      </c>
      <c r="D39" s="37" t="s">
        <v>49</v>
      </c>
      <c r="E39" s="38">
        <v>4873338</v>
      </c>
      <c r="F39" s="37" t="s">
        <v>19</v>
      </c>
      <c r="G39" s="38">
        <v>12.78</v>
      </c>
      <c r="H39" s="38">
        <v>77</v>
      </c>
      <c r="I39" s="38">
        <v>13.3</v>
      </c>
      <c r="J39" s="39">
        <v>9830000</v>
      </c>
      <c r="K39" s="40">
        <v>1400000</v>
      </c>
      <c r="L39" s="141">
        <v>129</v>
      </c>
      <c r="M39" s="59">
        <v>35</v>
      </c>
      <c r="N39" s="119">
        <f t="shared" si="1"/>
        <v>27.131782945736433</v>
      </c>
      <c r="O39" s="142">
        <v>211300</v>
      </c>
    </row>
    <row r="40" spans="1:37" s="35" customFormat="1" ht="29.25" customHeight="1" x14ac:dyDescent="0.3">
      <c r="A40" s="217"/>
      <c r="B40" s="234"/>
      <c r="C40" s="54">
        <v>1408216</v>
      </c>
      <c r="D40" s="37" t="s">
        <v>50</v>
      </c>
      <c r="E40" s="38">
        <v>8327507</v>
      </c>
      <c r="F40" s="37" t="s">
        <v>19</v>
      </c>
      <c r="G40" s="38">
        <v>2</v>
      </c>
      <c r="H40" s="38">
        <v>59</v>
      </c>
      <c r="I40" s="38">
        <v>13.3</v>
      </c>
      <c r="J40" s="39">
        <v>1535000</v>
      </c>
      <c r="K40" s="40">
        <v>181130</v>
      </c>
      <c r="L40" s="141">
        <v>667</v>
      </c>
      <c r="M40" s="59">
        <v>123</v>
      </c>
      <c r="N40" s="119">
        <f t="shared" si="1"/>
        <v>18.440779610194902</v>
      </c>
      <c r="O40" s="142">
        <v>46600</v>
      </c>
    </row>
    <row r="41" spans="1:37" s="35" customFormat="1" ht="25.5" customHeight="1" x14ac:dyDescent="0.3">
      <c r="A41" s="217"/>
      <c r="B41" s="234"/>
      <c r="C41" s="55">
        <v>6633109</v>
      </c>
      <c r="D41" s="37" t="s">
        <v>51</v>
      </c>
      <c r="E41" s="38">
        <v>5119406</v>
      </c>
      <c r="F41" s="37" t="s">
        <v>19</v>
      </c>
      <c r="G41" s="38">
        <v>3.3</v>
      </c>
      <c r="H41" s="38">
        <v>74</v>
      </c>
      <c r="I41" s="38">
        <v>10</v>
      </c>
      <c r="J41" s="39">
        <v>2460000</v>
      </c>
      <c r="K41" s="40">
        <v>273060</v>
      </c>
      <c r="L41" s="141">
        <v>29</v>
      </c>
      <c r="M41" s="59">
        <v>7</v>
      </c>
      <c r="N41" s="119">
        <f t="shared" si="1"/>
        <v>24.137931034482758</v>
      </c>
      <c r="O41" s="142">
        <v>25200</v>
      </c>
    </row>
    <row r="42" spans="1:37" s="35" customFormat="1" ht="22.5" customHeight="1" x14ac:dyDescent="0.3">
      <c r="A42" s="217"/>
      <c r="B42" s="234"/>
      <c r="C42" s="54">
        <v>5919208</v>
      </c>
      <c r="D42" s="37" t="s">
        <v>52</v>
      </c>
      <c r="E42" s="38">
        <v>3139989</v>
      </c>
      <c r="F42" s="37" t="s">
        <v>28</v>
      </c>
      <c r="G42" s="38">
        <v>12</v>
      </c>
      <c r="H42" s="38">
        <v>75</v>
      </c>
      <c r="I42" s="38">
        <v>4</v>
      </c>
      <c r="J42" s="39">
        <v>5175000</v>
      </c>
      <c r="K42" s="40">
        <v>232875</v>
      </c>
      <c r="L42" s="141"/>
      <c r="M42" s="59"/>
      <c r="N42" s="119"/>
      <c r="O42" s="142">
        <v>0</v>
      </c>
      <c r="P42" s="97"/>
    </row>
    <row r="43" spans="1:37" s="35" customFormat="1" ht="37.5" customHeight="1" x14ac:dyDescent="0.3">
      <c r="A43" s="217"/>
      <c r="B43" s="234"/>
      <c r="C43" s="54"/>
      <c r="D43" s="37" t="s">
        <v>53</v>
      </c>
      <c r="E43" s="38">
        <v>9187915</v>
      </c>
      <c r="F43" s="37" t="s">
        <v>19</v>
      </c>
      <c r="G43" s="38">
        <v>6</v>
      </c>
      <c r="H43" s="38">
        <v>47</v>
      </c>
      <c r="I43" s="38">
        <v>2</v>
      </c>
      <c r="J43" s="39">
        <v>4969350</v>
      </c>
      <c r="K43" s="40">
        <v>200000</v>
      </c>
      <c r="L43" s="141"/>
      <c r="M43" s="59"/>
      <c r="N43" s="119"/>
      <c r="O43" s="142">
        <v>0</v>
      </c>
      <c r="P43" s="96" t="s">
        <v>110</v>
      </c>
    </row>
    <row r="44" spans="1:37" s="35" customFormat="1" ht="24" customHeight="1" x14ac:dyDescent="0.3">
      <c r="A44" s="217"/>
      <c r="B44" s="234"/>
      <c r="C44" s="54"/>
      <c r="D44" s="37" t="s">
        <v>54</v>
      </c>
      <c r="E44" s="38">
        <v>4336897</v>
      </c>
      <c r="F44" s="37" t="s">
        <v>28</v>
      </c>
      <c r="G44" s="38">
        <v>30</v>
      </c>
      <c r="H44" s="38">
        <v>50</v>
      </c>
      <c r="I44" s="38">
        <v>2.7</v>
      </c>
      <c r="J44" s="39">
        <v>13180000</v>
      </c>
      <c r="K44" s="40">
        <v>614000</v>
      </c>
      <c r="L44" s="141">
        <v>195</v>
      </c>
      <c r="M44" s="59">
        <v>28</v>
      </c>
      <c r="N44" s="119">
        <f>(M44/L44)*100</f>
        <v>14.358974358974358</v>
      </c>
      <c r="O44" s="142">
        <v>58300</v>
      </c>
    </row>
    <row r="45" spans="1:37" s="35" customFormat="1" ht="24.75" customHeight="1" x14ac:dyDescent="0.3">
      <c r="A45" s="217"/>
      <c r="B45" s="90"/>
      <c r="C45" s="56"/>
      <c r="D45" s="37" t="s">
        <v>55</v>
      </c>
      <c r="E45" s="38">
        <v>7670741</v>
      </c>
      <c r="F45" s="37" t="s">
        <v>19</v>
      </c>
      <c r="G45" s="38">
        <v>3.3</v>
      </c>
      <c r="H45" s="38">
        <v>65</v>
      </c>
      <c r="I45" s="38">
        <v>10</v>
      </c>
      <c r="J45" s="39">
        <v>2270000</v>
      </c>
      <c r="K45" s="40">
        <v>221325</v>
      </c>
      <c r="L45" s="141">
        <v>39</v>
      </c>
      <c r="M45" s="59">
        <v>14</v>
      </c>
      <c r="N45" s="119">
        <f>(M45/L45)*100</f>
        <v>35.897435897435898</v>
      </c>
      <c r="O45" s="142">
        <v>44200</v>
      </c>
    </row>
    <row r="46" spans="1:37" s="59" customFormat="1" ht="36" customHeight="1" x14ac:dyDescent="0.3">
      <c r="A46" s="217"/>
      <c r="B46" s="57">
        <v>73632783</v>
      </c>
      <c r="C46" s="54">
        <v>6637286</v>
      </c>
      <c r="D46" s="37" t="s">
        <v>56</v>
      </c>
      <c r="E46" s="38">
        <v>6637286</v>
      </c>
      <c r="F46" s="37" t="s">
        <v>28</v>
      </c>
      <c r="G46" s="38">
        <v>42</v>
      </c>
      <c r="H46" s="38">
        <v>67</v>
      </c>
      <c r="I46" s="38">
        <v>2</v>
      </c>
      <c r="J46" s="39">
        <v>25010000</v>
      </c>
      <c r="K46" s="40">
        <v>502701</v>
      </c>
      <c r="L46" s="141">
        <v>46</v>
      </c>
      <c r="M46" s="59">
        <v>9</v>
      </c>
      <c r="N46" s="119">
        <f>(M46/L46)*100</f>
        <v>19.565217391304348</v>
      </c>
      <c r="O46" s="142">
        <v>90600</v>
      </c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</row>
    <row r="47" spans="1:37" s="59" customFormat="1" ht="35.25" customHeight="1" thickBot="1" x14ac:dyDescent="0.35">
      <c r="A47" s="217"/>
      <c r="B47" s="60"/>
      <c r="C47" s="61"/>
      <c r="D47" s="37" t="s">
        <v>57</v>
      </c>
      <c r="E47" s="38">
        <v>9187915</v>
      </c>
      <c r="F47" s="37" t="s">
        <v>28</v>
      </c>
      <c r="G47" s="38">
        <v>6</v>
      </c>
      <c r="H47" s="38">
        <v>80</v>
      </c>
      <c r="I47" s="38">
        <v>1</v>
      </c>
      <c r="J47" s="39">
        <v>3110000</v>
      </c>
      <c r="K47" s="40">
        <v>100000</v>
      </c>
      <c r="L47" s="141">
        <v>12</v>
      </c>
      <c r="M47" s="59">
        <v>2</v>
      </c>
      <c r="N47" s="119">
        <f>(M47/L47)*100</f>
        <v>16.666666666666664</v>
      </c>
      <c r="O47" s="142">
        <v>6200</v>
      </c>
      <c r="P47" s="95" t="s">
        <v>110</v>
      </c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</row>
    <row r="48" spans="1:37" s="58" customFormat="1" ht="35.25" customHeight="1" thickBot="1" x14ac:dyDescent="0.35">
      <c r="A48" s="218"/>
      <c r="B48" s="91"/>
      <c r="C48" s="80"/>
      <c r="D48" s="92" t="s">
        <v>98</v>
      </c>
      <c r="E48" s="83">
        <v>7988336</v>
      </c>
      <c r="F48" s="92" t="s">
        <v>19</v>
      </c>
      <c r="G48" s="83"/>
      <c r="H48" s="83"/>
      <c r="I48" s="83"/>
      <c r="J48" s="93">
        <v>5969350</v>
      </c>
      <c r="K48" s="94"/>
      <c r="L48" s="160">
        <v>52</v>
      </c>
      <c r="M48" s="161">
        <v>2</v>
      </c>
      <c r="N48" s="162">
        <f>(M48/L48)*100</f>
        <v>3.8461538461538463</v>
      </c>
      <c r="O48" s="163">
        <v>21000</v>
      </c>
    </row>
    <row r="49" spans="1:16" ht="93" customHeight="1" x14ac:dyDescent="0.3">
      <c r="A49" s="7" t="s">
        <v>0</v>
      </c>
      <c r="B49" s="8" t="s">
        <v>1</v>
      </c>
      <c r="C49" s="9" t="s">
        <v>2</v>
      </c>
      <c r="D49" s="10" t="s">
        <v>3</v>
      </c>
      <c r="E49" s="11" t="s">
        <v>4</v>
      </c>
      <c r="F49" s="12" t="s">
        <v>5</v>
      </c>
      <c r="G49" s="12" t="s">
        <v>6</v>
      </c>
      <c r="H49" s="12" t="s">
        <v>7</v>
      </c>
      <c r="I49" s="13" t="s">
        <v>8</v>
      </c>
      <c r="J49" s="120" t="s">
        <v>9</v>
      </c>
      <c r="K49" s="121" t="s">
        <v>125</v>
      </c>
      <c r="L49" s="133" t="s">
        <v>101</v>
      </c>
      <c r="M49" s="134" t="s">
        <v>100</v>
      </c>
      <c r="N49" s="134" t="s">
        <v>102</v>
      </c>
      <c r="O49" s="135" t="s">
        <v>10</v>
      </c>
    </row>
    <row r="50" spans="1:16" ht="36.75" customHeight="1" thickBot="1" x14ac:dyDescent="0.35">
      <c r="A50" s="122"/>
      <c r="B50" s="123"/>
      <c r="C50" s="124"/>
      <c r="D50" s="125"/>
      <c r="E50" s="126"/>
      <c r="F50" s="127"/>
      <c r="G50" s="128"/>
      <c r="H50" s="128" t="s">
        <v>11</v>
      </c>
      <c r="I50" s="129" t="s">
        <v>11</v>
      </c>
      <c r="J50" s="130" t="s">
        <v>12</v>
      </c>
      <c r="K50" s="131"/>
      <c r="L50" s="136" t="s">
        <v>122</v>
      </c>
      <c r="M50" s="137" t="s">
        <v>122</v>
      </c>
      <c r="N50" s="138" t="s">
        <v>11</v>
      </c>
      <c r="O50" s="139" t="s">
        <v>121</v>
      </c>
    </row>
    <row r="51" spans="1:16" s="35" customFormat="1" ht="48" customHeight="1" thickBot="1" x14ac:dyDescent="0.35">
      <c r="A51" s="20" t="s">
        <v>58</v>
      </c>
      <c r="B51" s="21">
        <v>70640327</v>
      </c>
      <c r="C51" s="62">
        <v>6643410</v>
      </c>
      <c r="D51" s="25" t="s">
        <v>59</v>
      </c>
      <c r="E51" s="24">
        <v>6643410</v>
      </c>
      <c r="F51" s="25" t="s">
        <v>28</v>
      </c>
      <c r="G51" s="24">
        <v>15</v>
      </c>
      <c r="H51" s="24">
        <v>84</v>
      </c>
      <c r="I51" s="24">
        <v>4</v>
      </c>
      <c r="J51" s="27">
        <v>2788900</v>
      </c>
      <c r="K51" s="63">
        <v>140000</v>
      </c>
      <c r="L51" s="164">
        <v>20</v>
      </c>
      <c r="M51" s="165">
        <v>5</v>
      </c>
      <c r="N51" s="145">
        <f>(M51/L51)*100</f>
        <v>25</v>
      </c>
      <c r="O51" s="166">
        <v>11200</v>
      </c>
    </row>
    <row r="52" spans="1:16" s="35" customFormat="1" ht="55.5" customHeight="1" thickBot="1" x14ac:dyDescent="0.35">
      <c r="A52" s="20" t="s">
        <v>60</v>
      </c>
      <c r="B52" s="64" t="s">
        <v>61</v>
      </c>
      <c r="C52" s="62">
        <v>9152098</v>
      </c>
      <c r="D52" s="25" t="s">
        <v>62</v>
      </c>
      <c r="E52" s="24">
        <v>9152098</v>
      </c>
      <c r="F52" s="25" t="s">
        <v>19</v>
      </c>
      <c r="G52" s="24">
        <v>1.5</v>
      </c>
      <c r="H52" s="24">
        <v>70</v>
      </c>
      <c r="I52" s="24">
        <v>13.3</v>
      </c>
      <c r="J52" s="27">
        <v>1212000</v>
      </c>
      <c r="K52" s="63">
        <v>130000</v>
      </c>
      <c r="L52" s="164">
        <v>1200</v>
      </c>
      <c r="M52" s="165">
        <v>242</v>
      </c>
      <c r="N52" s="145">
        <f>(M52/L52)*100</f>
        <v>20.166666666666664</v>
      </c>
      <c r="O52" s="166">
        <v>18200</v>
      </c>
      <c r="P52" s="97"/>
    </row>
    <row r="53" spans="1:16" s="35" customFormat="1" ht="57.75" customHeight="1" thickBot="1" x14ac:dyDescent="0.35">
      <c r="A53" s="20" t="s">
        <v>63</v>
      </c>
      <c r="B53" s="64"/>
      <c r="C53" s="62"/>
      <c r="D53" s="25" t="s">
        <v>64</v>
      </c>
      <c r="E53" s="24"/>
      <c r="F53" s="25" t="s">
        <v>16</v>
      </c>
      <c r="G53" s="24"/>
      <c r="H53" s="24">
        <v>80</v>
      </c>
      <c r="I53" s="24"/>
      <c r="J53" s="27">
        <v>360000</v>
      </c>
      <c r="K53" s="63">
        <v>60000</v>
      </c>
      <c r="L53" s="164"/>
      <c r="M53" s="165"/>
      <c r="N53" s="145"/>
      <c r="O53" s="166">
        <v>0</v>
      </c>
      <c r="P53" s="97"/>
    </row>
    <row r="54" spans="1:16" s="35" customFormat="1" ht="33.75" customHeight="1" x14ac:dyDescent="0.3">
      <c r="A54" s="223" t="s">
        <v>65</v>
      </c>
      <c r="B54" s="87"/>
      <c r="C54" s="30"/>
      <c r="D54" s="31" t="s">
        <v>66</v>
      </c>
      <c r="E54" s="32">
        <v>2614238</v>
      </c>
      <c r="F54" s="31" t="s">
        <v>19</v>
      </c>
      <c r="G54" s="32">
        <v>4.45</v>
      </c>
      <c r="H54" s="32">
        <v>31.5</v>
      </c>
      <c r="I54" s="32">
        <v>2.7</v>
      </c>
      <c r="J54" s="33">
        <v>3110000</v>
      </c>
      <c r="K54" s="34">
        <v>145000</v>
      </c>
      <c r="L54" s="150">
        <v>21</v>
      </c>
      <c r="M54" s="151">
        <v>2</v>
      </c>
      <c r="N54" s="152">
        <f>(M54/L54)*100</f>
        <v>9.5238095238095237</v>
      </c>
      <c r="O54" s="153">
        <v>13600</v>
      </c>
    </row>
    <row r="55" spans="1:16" s="35" customFormat="1" ht="35.25" customHeight="1" x14ac:dyDescent="0.3">
      <c r="A55" s="224"/>
      <c r="B55" s="88"/>
      <c r="C55" s="36"/>
      <c r="D55" s="37" t="s">
        <v>67</v>
      </c>
      <c r="E55" s="38">
        <v>8742757</v>
      </c>
      <c r="F55" s="37" t="s">
        <v>28</v>
      </c>
      <c r="G55" s="38">
        <v>3</v>
      </c>
      <c r="H55" s="38">
        <v>26</v>
      </c>
      <c r="I55" s="38">
        <v>10</v>
      </c>
      <c r="J55" s="39">
        <v>3186000</v>
      </c>
      <c r="K55" s="40">
        <v>31000</v>
      </c>
      <c r="L55" s="141"/>
      <c r="M55" s="59"/>
      <c r="N55" s="119"/>
      <c r="O55" s="142">
        <v>0</v>
      </c>
      <c r="P55" s="97"/>
    </row>
    <row r="56" spans="1:16" s="35" customFormat="1" ht="41.25" customHeight="1" thickBot="1" x14ac:dyDescent="0.35">
      <c r="A56" s="225"/>
      <c r="B56" s="48"/>
      <c r="C56" s="41"/>
      <c r="D56" s="42" t="s">
        <v>68</v>
      </c>
      <c r="E56" s="43">
        <v>9492545</v>
      </c>
      <c r="F56" s="42" t="s">
        <v>19</v>
      </c>
      <c r="G56" s="43">
        <v>2.5</v>
      </c>
      <c r="H56" s="43">
        <v>36</v>
      </c>
      <c r="I56" s="43">
        <v>13.3</v>
      </c>
      <c r="J56" s="44">
        <v>2387000</v>
      </c>
      <c r="K56" s="45">
        <v>158000</v>
      </c>
      <c r="L56" s="154">
        <v>83</v>
      </c>
      <c r="M56" s="155">
        <v>22</v>
      </c>
      <c r="N56" s="156">
        <f>(M56/L56)*100</f>
        <v>26.506024096385545</v>
      </c>
      <c r="O56" s="157">
        <v>23800</v>
      </c>
    </row>
    <row r="57" spans="1:16" s="35" customFormat="1" ht="38.25" customHeight="1" x14ac:dyDescent="0.3">
      <c r="A57" s="235" t="s">
        <v>69</v>
      </c>
      <c r="B57" s="87"/>
      <c r="C57" s="69"/>
      <c r="D57" s="31" t="s">
        <v>70</v>
      </c>
      <c r="E57" s="32">
        <v>3367301</v>
      </c>
      <c r="F57" s="31" t="s">
        <v>19</v>
      </c>
      <c r="G57" s="32">
        <v>2.8</v>
      </c>
      <c r="H57" s="32">
        <v>14.86</v>
      </c>
      <c r="I57" s="32">
        <v>13.3</v>
      </c>
      <c r="J57" s="33">
        <v>1042000</v>
      </c>
      <c r="K57" s="34">
        <v>9000</v>
      </c>
      <c r="L57" s="150"/>
      <c r="M57" s="151"/>
      <c r="N57" s="152"/>
      <c r="O57" s="153">
        <v>0</v>
      </c>
      <c r="P57" s="97"/>
    </row>
    <row r="58" spans="1:16" s="35" customFormat="1" ht="33" customHeight="1" x14ac:dyDescent="0.3">
      <c r="A58" s="236"/>
      <c r="B58" s="88"/>
      <c r="C58" s="54"/>
      <c r="D58" s="37" t="s">
        <v>71</v>
      </c>
      <c r="E58" s="38">
        <v>6221407</v>
      </c>
      <c r="F58" s="37" t="s">
        <v>19</v>
      </c>
      <c r="G58" s="38">
        <v>1.71</v>
      </c>
      <c r="H58" s="38">
        <v>12.5</v>
      </c>
      <c r="I58" s="46">
        <v>13.3</v>
      </c>
      <c r="J58" s="39">
        <v>924000</v>
      </c>
      <c r="K58" s="40">
        <v>19000</v>
      </c>
      <c r="L58" s="141"/>
      <c r="M58" s="59"/>
      <c r="N58" s="119"/>
      <c r="O58" s="142">
        <v>0</v>
      </c>
      <c r="P58" s="97"/>
    </row>
    <row r="59" spans="1:16" s="35" customFormat="1" ht="36.75" customHeight="1" thickBot="1" x14ac:dyDescent="0.35">
      <c r="A59" s="237"/>
      <c r="B59" s="48"/>
      <c r="C59" s="61"/>
      <c r="D59" s="42" t="s">
        <v>72</v>
      </c>
      <c r="E59" s="43">
        <v>2221903</v>
      </c>
      <c r="F59" s="42" t="s">
        <v>19</v>
      </c>
      <c r="G59" s="43">
        <v>2</v>
      </c>
      <c r="H59" s="43">
        <v>13.85</v>
      </c>
      <c r="I59" s="43">
        <v>13.3</v>
      </c>
      <c r="J59" s="44">
        <v>1650000</v>
      </c>
      <c r="K59" s="45">
        <v>60000</v>
      </c>
      <c r="L59" s="154"/>
      <c r="M59" s="155"/>
      <c r="N59" s="156"/>
      <c r="O59" s="157">
        <v>0</v>
      </c>
      <c r="P59" s="97"/>
    </row>
    <row r="60" spans="1:16" s="35" customFormat="1" ht="28.5" customHeight="1" x14ac:dyDescent="0.3">
      <c r="A60" s="235" t="s">
        <v>73</v>
      </c>
      <c r="B60" s="87"/>
      <c r="C60" s="69"/>
      <c r="D60" s="169" t="s">
        <v>74</v>
      </c>
      <c r="E60" s="170">
        <v>2026800</v>
      </c>
      <c r="F60" s="77" t="s">
        <v>19</v>
      </c>
      <c r="G60" s="32">
        <v>1</v>
      </c>
      <c r="H60" s="32">
        <v>100</v>
      </c>
      <c r="I60" s="32">
        <v>13.3</v>
      </c>
      <c r="J60" s="33">
        <v>362000</v>
      </c>
      <c r="K60" s="34">
        <v>90000</v>
      </c>
      <c r="L60" s="150">
        <v>275</v>
      </c>
      <c r="M60" s="151">
        <v>21</v>
      </c>
      <c r="N60" s="152">
        <f>(M60/L60)*100</f>
        <v>7.6363636363636367</v>
      </c>
      <c r="O60" s="153">
        <v>12200</v>
      </c>
    </row>
    <row r="61" spans="1:16" s="35" customFormat="1" ht="32.25" customHeight="1" thickBot="1" x14ac:dyDescent="0.35">
      <c r="A61" s="237"/>
      <c r="B61" s="48"/>
      <c r="C61" s="61"/>
      <c r="D61" s="70" t="s">
        <v>75</v>
      </c>
      <c r="E61" s="71">
        <v>2500401</v>
      </c>
      <c r="F61" s="72" t="s">
        <v>19</v>
      </c>
      <c r="G61" s="43">
        <v>1</v>
      </c>
      <c r="H61" s="43">
        <v>100</v>
      </c>
      <c r="I61" s="43">
        <v>13.3</v>
      </c>
      <c r="J61" s="44">
        <v>155000</v>
      </c>
      <c r="K61" s="45">
        <v>31000</v>
      </c>
      <c r="L61" s="154">
        <v>275</v>
      </c>
      <c r="M61" s="155">
        <v>21</v>
      </c>
      <c r="N61" s="156">
        <f>(M61/L61)*100</f>
        <v>7.6363636363636367</v>
      </c>
      <c r="O61" s="157">
        <v>8300</v>
      </c>
    </row>
    <row r="62" spans="1:16" s="3" customFormat="1" ht="48" customHeight="1" thickBot="1" x14ac:dyDescent="0.35">
      <c r="A62" s="171" t="s">
        <v>76</v>
      </c>
      <c r="B62" s="106"/>
      <c r="C62" s="56"/>
      <c r="D62" s="172" t="s">
        <v>77</v>
      </c>
      <c r="E62" s="107"/>
      <c r="F62" s="100" t="s">
        <v>78</v>
      </c>
      <c r="G62" s="101"/>
      <c r="H62" s="101">
        <v>5</v>
      </c>
      <c r="I62" s="101"/>
      <c r="J62" s="108">
        <v>10027000</v>
      </c>
      <c r="K62" s="173">
        <v>90000</v>
      </c>
      <c r="L62" s="174">
        <v>550</v>
      </c>
      <c r="M62" s="175">
        <v>27</v>
      </c>
      <c r="N62" s="176">
        <f>(M62/L62)*100</f>
        <v>4.9090909090909092</v>
      </c>
      <c r="O62" s="177">
        <v>74200</v>
      </c>
    </row>
    <row r="63" spans="1:16" s="3" customFormat="1" ht="53.25" customHeight="1" thickBot="1" x14ac:dyDescent="0.35">
      <c r="A63" s="109" t="s">
        <v>79</v>
      </c>
      <c r="B63" s="15"/>
      <c r="C63" s="62"/>
      <c r="D63" s="73" t="s">
        <v>80</v>
      </c>
      <c r="E63" s="74">
        <v>1671610</v>
      </c>
      <c r="F63" s="178" t="s">
        <v>28</v>
      </c>
      <c r="G63" s="24"/>
      <c r="H63" s="24">
        <v>3</v>
      </c>
      <c r="I63" s="24">
        <v>3.3</v>
      </c>
      <c r="J63" s="75">
        <v>3457689</v>
      </c>
      <c r="K63" s="76">
        <v>5000</v>
      </c>
      <c r="L63" s="179"/>
      <c r="M63" s="180"/>
      <c r="N63" s="145"/>
      <c r="O63" s="181">
        <v>0</v>
      </c>
      <c r="P63" s="97"/>
    </row>
    <row r="64" spans="1:16" s="3" customFormat="1" ht="30.75" customHeight="1" thickBot="1" x14ac:dyDescent="0.35">
      <c r="A64" s="219" t="s">
        <v>81</v>
      </c>
      <c r="B64" s="15"/>
      <c r="C64" s="62"/>
      <c r="D64" s="169" t="s">
        <v>82</v>
      </c>
      <c r="E64" s="182">
        <v>7667268</v>
      </c>
      <c r="F64" s="77" t="s">
        <v>28</v>
      </c>
      <c r="G64" s="32">
        <v>36</v>
      </c>
      <c r="H64" s="32">
        <v>5</v>
      </c>
      <c r="I64" s="32">
        <v>3.3</v>
      </c>
      <c r="J64" s="78">
        <v>6880106</v>
      </c>
      <c r="K64" s="183">
        <v>11000</v>
      </c>
      <c r="L64" s="184">
        <v>61</v>
      </c>
      <c r="M64" s="185">
        <v>1</v>
      </c>
      <c r="N64" s="152">
        <f>(M64/L64)*100</f>
        <v>1.639344262295082</v>
      </c>
      <c r="O64" s="186">
        <v>2400</v>
      </c>
    </row>
    <row r="65" spans="1:16" s="3" customFormat="1" ht="36" customHeight="1" thickBot="1" x14ac:dyDescent="0.35">
      <c r="A65" s="241"/>
      <c r="B65" s="15"/>
      <c r="C65" s="62"/>
      <c r="D65" s="81" t="s">
        <v>105</v>
      </c>
      <c r="E65" s="82">
        <v>2514201</v>
      </c>
      <c r="F65" s="104"/>
      <c r="G65" s="83"/>
      <c r="H65" s="83"/>
      <c r="I65" s="83"/>
      <c r="J65" s="84">
        <v>4599237</v>
      </c>
      <c r="K65" s="85"/>
      <c r="L65" s="167">
        <v>160</v>
      </c>
      <c r="M65" s="111">
        <v>4</v>
      </c>
      <c r="N65" s="132">
        <f>(M65/L65)*100</f>
        <v>2.5</v>
      </c>
      <c r="O65" s="168">
        <v>3700</v>
      </c>
    </row>
    <row r="66" spans="1:16" s="3" customFormat="1" ht="39" customHeight="1" thickBot="1" x14ac:dyDescent="0.35">
      <c r="A66" s="220"/>
      <c r="B66" s="15"/>
      <c r="C66" s="62"/>
      <c r="D66" s="73" t="s">
        <v>106</v>
      </c>
      <c r="E66" s="74">
        <v>2633569</v>
      </c>
      <c r="F66" s="178"/>
      <c r="G66" s="24"/>
      <c r="H66" s="24"/>
      <c r="I66" s="24"/>
      <c r="J66" s="75">
        <v>1273105</v>
      </c>
      <c r="K66" s="76"/>
      <c r="L66" s="187">
        <v>60</v>
      </c>
      <c r="M66" s="188">
        <v>1</v>
      </c>
      <c r="N66" s="156">
        <f>(M66/L66)*100</f>
        <v>1.6666666666666667</v>
      </c>
      <c r="O66" s="189">
        <v>1000</v>
      </c>
    </row>
    <row r="67" spans="1:16" ht="93" customHeight="1" x14ac:dyDescent="0.3">
      <c r="A67" s="7" t="s">
        <v>0</v>
      </c>
      <c r="B67" s="8" t="s">
        <v>1</v>
      </c>
      <c r="C67" s="9" t="s">
        <v>2</v>
      </c>
      <c r="D67" s="10" t="s">
        <v>3</v>
      </c>
      <c r="E67" s="11" t="s">
        <v>4</v>
      </c>
      <c r="F67" s="12" t="s">
        <v>5</v>
      </c>
      <c r="G67" s="12" t="s">
        <v>6</v>
      </c>
      <c r="H67" s="12" t="s">
        <v>7</v>
      </c>
      <c r="I67" s="13" t="s">
        <v>8</v>
      </c>
      <c r="J67" s="120" t="s">
        <v>9</v>
      </c>
      <c r="K67" s="121" t="s">
        <v>125</v>
      </c>
      <c r="L67" s="133" t="s">
        <v>101</v>
      </c>
      <c r="M67" s="134" t="s">
        <v>100</v>
      </c>
      <c r="N67" s="134" t="s">
        <v>102</v>
      </c>
      <c r="O67" s="135" t="s">
        <v>10</v>
      </c>
    </row>
    <row r="68" spans="1:16" ht="36.75" customHeight="1" thickBot="1" x14ac:dyDescent="0.35">
      <c r="A68" s="122"/>
      <c r="B68" s="123"/>
      <c r="C68" s="124"/>
      <c r="D68" s="125"/>
      <c r="E68" s="126"/>
      <c r="F68" s="127"/>
      <c r="G68" s="128"/>
      <c r="H68" s="128" t="s">
        <v>11</v>
      </c>
      <c r="I68" s="129" t="s">
        <v>11</v>
      </c>
      <c r="J68" s="130" t="s">
        <v>12</v>
      </c>
      <c r="K68" s="131"/>
      <c r="L68" s="136" t="s">
        <v>122</v>
      </c>
      <c r="M68" s="137" t="s">
        <v>122</v>
      </c>
      <c r="N68" s="138" t="s">
        <v>11</v>
      </c>
      <c r="O68" s="139" t="s">
        <v>121</v>
      </c>
    </row>
    <row r="69" spans="1:16" s="3" customFormat="1" ht="46.5" customHeight="1" thickBot="1" x14ac:dyDescent="0.35">
      <c r="A69" s="109" t="s">
        <v>83</v>
      </c>
      <c r="B69" s="15"/>
      <c r="C69" s="62"/>
      <c r="D69" s="73" t="s">
        <v>84</v>
      </c>
      <c r="E69" s="74"/>
      <c r="F69" s="209" t="s">
        <v>78</v>
      </c>
      <c r="G69" s="24"/>
      <c r="H69" s="24">
        <v>4</v>
      </c>
      <c r="I69" s="24"/>
      <c r="J69" s="75">
        <v>12090000</v>
      </c>
      <c r="K69" s="76">
        <v>10000</v>
      </c>
      <c r="L69" s="179"/>
      <c r="M69" s="180"/>
      <c r="N69" s="145"/>
      <c r="O69" s="181">
        <v>0</v>
      </c>
      <c r="P69" s="97"/>
    </row>
    <row r="70" spans="1:16" s="3" customFormat="1" ht="46.5" customHeight="1" thickBot="1" x14ac:dyDescent="0.35">
      <c r="A70" s="109" t="s">
        <v>85</v>
      </c>
      <c r="B70" s="15"/>
      <c r="C70" s="62"/>
      <c r="D70" s="73" t="s">
        <v>86</v>
      </c>
      <c r="E70" s="74">
        <v>8975321</v>
      </c>
      <c r="F70" s="178" t="s">
        <v>19</v>
      </c>
      <c r="G70" s="24">
        <v>1.06</v>
      </c>
      <c r="H70" s="24">
        <v>10</v>
      </c>
      <c r="I70" s="24">
        <v>10</v>
      </c>
      <c r="J70" s="75">
        <v>977736</v>
      </c>
      <c r="K70" s="76">
        <v>10000</v>
      </c>
      <c r="L70" s="179"/>
      <c r="M70" s="180"/>
      <c r="N70" s="145"/>
      <c r="O70" s="181">
        <v>0</v>
      </c>
      <c r="P70" s="97"/>
    </row>
    <row r="71" spans="1:16" s="3" customFormat="1" ht="46.5" customHeight="1" thickBot="1" x14ac:dyDescent="0.35">
      <c r="A71" s="219" t="s">
        <v>87</v>
      </c>
      <c r="B71" s="15"/>
      <c r="C71" s="62"/>
      <c r="D71" s="31" t="s">
        <v>88</v>
      </c>
      <c r="E71" s="32">
        <v>5001310</v>
      </c>
      <c r="F71" s="31" t="s">
        <v>19</v>
      </c>
      <c r="G71" s="32">
        <v>6.5</v>
      </c>
      <c r="H71" s="32">
        <v>7</v>
      </c>
      <c r="I71" s="32">
        <v>10</v>
      </c>
      <c r="J71" s="78">
        <v>5642000</v>
      </c>
      <c r="K71" s="34">
        <v>40000</v>
      </c>
      <c r="L71" s="184"/>
      <c r="M71" s="185"/>
      <c r="N71" s="152"/>
      <c r="O71" s="186">
        <v>0</v>
      </c>
      <c r="P71" s="97"/>
    </row>
    <row r="72" spans="1:16" s="3" customFormat="1" ht="46.5" customHeight="1" thickBot="1" x14ac:dyDescent="0.35">
      <c r="A72" s="220"/>
      <c r="B72" s="15"/>
      <c r="C72" s="62"/>
      <c r="D72" s="42" t="s">
        <v>89</v>
      </c>
      <c r="E72" s="43">
        <v>4961534</v>
      </c>
      <c r="F72" s="42" t="s">
        <v>28</v>
      </c>
      <c r="G72" s="43">
        <v>15</v>
      </c>
      <c r="H72" s="43">
        <v>6</v>
      </c>
      <c r="I72" s="43">
        <v>1.3</v>
      </c>
      <c r="J72" s="79">
        <v>9947120</v>
      </c>
      <c r="K72" s="45">
        <v>5000</v>
      </c>
      <c r="L72" s="187"/>
      <c r="M72" s="188"/>
      <c r="N72" s="156"/>
      <c r="O72" s="189">
        <v>0</v>
      </c>
      <c r="P72" s="97"/>
    </row>
    <row r="73" spans="1:16" s="3" customFormat="1" ht="46.5" customHeight="1" thickBot="1" x14ac:dyDescent="0.35">
      <c r="A73" s="109" t="s">
        <v>90</v>
      </c>
      <c r="B73" s="15"/>
      <c r="C73" s="62"/>
      <c r="D73" s="73" t="s">
        <v>91</v>
      </c>
      <c r="E73" s="74">
        <v>1842029</v>
      </c>
      <c r="F73" s="178" t="s">
        <v>19</v>
      </c>
      <c r="G73" s="24"/>
      <c r="H73" s="24">
        <v>0.22</v>
      </c>
      <c r="I73" s="24">
        <v>10</v>
      </c>
      <c r="J73" s="75">
        <v>39391737</v>
      </c>
      <c r="K73" s="76">
        <v>10000</v>
      </c>
      <c r="L73" s="179">
        <v>145000</v>
      </c>
      <c r="M73" s="180">
        <v>200</v>
      </c>
      <c r="N73" s="145">
        <f>(M73/L73)*100</f>
        <v>0.13793103448275862</v>
      </c>
      <c r="O73" s="181">
        <v>4700</v>
      </c>
      <c r="P73" s="98"/>
    </row>
    <row r="74" spans="1:16" s="3" customFormat="1" ht="64.5" customHeight="1" thickBot="1" x14ac:dyDescent="0.35">
      <c r="A74" s="109" t="s">
        <v>92</v>
      </c>
      <c r="B74" s="15"/>
      <c r="C74" s="62"/>
      <c r="D74" s="73" t="s">
        <v>93</v>
      </c>
      <c r="E74" s="74">
        <v>7152788</v>
      </c>
      <c r="F74" s="25" t="s">
        <v>28</v>
      </c>
      <c r="G74" s="24">
        <v>70</v>
      </c>
      <c r="H74" s="24">
        <v>1</v>
      </c>
      <c r="I74" s="24">
        <v>2</v>
      </c>
      <c r="J74" s="75">
        <v>1160000</v>
      </c>
      <c r="K74" s="76">
        <v>3000</v>
      </c>
      <c r="L74" s="179">
        <v>70</v>
      </c>
      <c r="M74" s="180">
        <v>1</v>
      </c>
      <c r="N74" s="145">
        <f>(M74/L74)*100</f>
        <v>1.4285714285714286</v>
      </c>
      <c r="O74" s="181">
        <v>3100</v>
      </c>
    </row>
    <row r="75" spans="1:16" s="3" customFormat="1" ht="60.75" customHeight="1" thickBot="1" x14ac:dyDescent="0.35">
      <c r="A75" s="109" t="s">
        <v>94</v>
      </c>
      <c r="B75" s="15"/>
      <c r="C75" s="62"/>
      <c r="D75" s="73" t="s">
        <v>95</v>
      </c>
      <c r="E75" s="74">
        <v>5001473</v>
      </c>
      <c r="F75" s="25" t="s">
        <v>96</v>
      </c>
      <c r="G75" s="24">
        <v>81</v>
      </c>
      <c r="H75" s="24">
        <v>1.23</v>
      </c>
      <c r="I75" s="24">
        <v>0.7</v>
      </c>
      <c r="J75" s="75">
        <v>50000000</v>
      </c>
      <c r="K75" s="76">
        <v>4000</v>
      </c>
      <c r="L75" s="179"/>
      <c r="M75" s="180"/>
      <c r="N75" s="145"/>
      <c r="O75" s="181">
        <v>0</v>
      </c>
      <c r="P75" s="97"/>
    </row>
    <row r="76" spans="1:16" s="3" customFormat="1" ht="41.25" customHeight="1" thickBot="1" x14ac:dyDescent="0.35">
      <c r="A76" s="109" t="s">
        <v>97</v>
      </c>
      <c r="B76" s="15"/>
      <c r="C76" s="110"/>
      <c r="D76" s="25" t="s">
        <v>98</v>
      </c>
      <c r="E76" s="24">
        <v>9262988</v>
      </c>
      <c r="F76" s="25" t="s">
        <v>19</v>
      </c>
      <c r="G76" s="24">
        <v>4.03</v>
      </c>
      <c r="H76" s="24">
        <v>5.55</v>
      </c>
      <c r="I76" s="24">
        <v>13.3</v>
      </c>
      <c r="J76" s="75">
        <v>4886788</v>
      </c>
      <c r="K76" s="63">
        <v>10000</v>
      </c>
      <c r="L76" s="179">
        <v>54</v>
      </c>
      <c r="M76" s="180">
        <v>0</v>
      </c>
      <c r="N76" s="145">
        <f>(M76/L76)*100</f>
        <v>0</v>
      </c>
      <c r="O76" s="181">
        <v>0</v>
      </c>
      <c r="P76" s="98"/>
    </row>
    <row r="77" spans="1:16" s="3" customFormat="1" ht="41.25" customHeight="1" thickBot="1" x14ac:dyDescent="0.35">
      <c r="A77" s="109" t="s">
        <v>123</v>
      </c>
      <c r="B77" s="15"/>
      <c r="C77" s="110"/>
      <c r="D77" s="25" t="s">
        <v>124</v>
      </c>
      <c r="E77" s="24">
        <v>6583408</v>
      </c>
      <c r="F77" s="25" t="s">
        <v>19</v>
      </c>
      <c r="G77" s="24">
        <v>7.12</v>
      </c>
      <c r="H77" s="24">
        <v>100</v>
      </c>
      <c r="I77" s="24">
        <v>10</v>
      </c>
      <c r="J77" s="75">
        <v>679500</v>
      </c>
      <c r="K77" s="63">
        <v>20000</v>
      </c>
      <c r="L77" s="179"/>
      <c r="M77" s="180"/>
      <c r="N77" s="145"/>
      <c r="O77" s="181"/>
      <c r="P77" s="98"/>
    </row>
    <row r="78" spans="1:16" ht="30.75" customHeight="1" thickBot="1" x14ac:dyDescent="0.35">
      <c r="A78" s="190" t="s">
        <v>103</v>
      </c>
      <c r="B78" s="191"/>
      <c r="C78" s="180"/>
      <c r="D78" s="25" t="s">
        <v>104</v>
      </c>
      <c r="E78" s="192">
        <v>7986987</v>
      </c>
      <c r="F78" s="180" t="s">
        <v>19</v>
      </c>
      <c r="G78" s="192">
        <v>2.0099999999999998</v>
      </c>
      <c r="H78" s="192"/>
      <c r="I78" s="192"/>
      <c r="J78" s="210">
        <v>4309500</v>
      </c>
      <c r="K78" s="211"/>
      <c r="L78" s="143">
        <v>35</v>
      </c>
      <c r="M78" s="144">
        <v>3</v>
      </c>
      <c r="N78" s="145">
        <f>(M78/L78)*100</f>
        <v>8.5714285714285712</v>
      </c>
      <c r="O78" s="146">
        <v>22800</v>
      </c>
    </row>
    <row r="79" spans="1:16" ht="28.5" customHeight="1" thickBot="1" x14ac:dyDescent="0.35">
      <c r="A79" s="190" t="s">
        <v>107</v>
      </c>
      <c r="B79" s="191"/>
      <c r="C79" s="180"/>
      <c r="D79" s="25" t="s">
        <v>108</v>
      </c>
      <c r="E79" s="207" t="s">
        <v>109</v>
      </c>
      <c r="F79" s="208" t="s">
        <v>78</v>
      </c>
      <c r="G79" s="192"/>
      <c r="H79" s="192"/>
      <c r="I79" s="192"/>
      <c r="J79" s="210">
        <v>3112293</v>
      </c>
      <c r="K79" s="211"/>
      <c r="L79" s="143">
        <v>87</v>
      </c>
      <c r="M79" s="144">
        <v>3</v>
      </c>
      <c r="N79" s="145">
        <f>(M79/L79)*100</f>
        <v>3.4482758620689653</v>
      </c>
      <c r="O79" s="146">
        <v>19600</v>
      </c>
    </row>
    <row r="80" spans="1:16" ht="43.8" thickBot="1" x14ac:dyDescent="0.35">
      <c r="A80" s="190" t="s">
        <v>111</v>
      </c>
      <c r="B80" s="191"/>
      <c r="C80" s="180"/>
      <c r="D80" s="25" t="s">
        <v>112</v>
      </c>
      <c r="E80" s="192">
        <v>3086728</v>
      </c>
      <c r="F80" s="180" t="s">
        <v>19</v>
      </c>
      <c r="G80" s="192">
        <v>4</v>
      </c>
      <c r="H80" s="192"/>
      <c r="I80" s="192">
        <v>10</v>
      </c>
      <c r="J80" s="210">
        <v>3690000</v>
      </c>
      <c r="K80" s="212">
        <v>630400</v>
      </c>
      <c r="L80" s="164">
        <v>25</v>
      </c>
      <c r="M80" s="180">
        <v>11</v>
      </c>
      <c r="N80" s="145">
        <f>(M80/L80)*100</f>
        <v>44</v>
      </c>
      <c r="O80" s="146">
        <v>76800</v>
      </c>
    </row>
    <row r="81" spans="1:15" ht="24.6" thickBot="1" x14ac:dyDescent="0.35">
      <c r="A81" s="190" t="s">
        <v>117</v>
      </c>
      <c r="B81" s="191"/>
      <c r="C81" s="180"/>
      <c r="D81" s="25" t="s">
        <v>118</v>
      </c>
      <c r="E81" s="192">
        <v>1898055</v>
      </c>
      <c r="F81" s="144"/>
      <c r="G81" s="192"/>
      <c r="H81" s="192"/>
      <c r="I81" s="192"/>
      <c r="J81" s="210">
        <v>12196300</v>
      </c>
      <c r="K81" s="211"/>
      <c r="L81" s="164">
        <v>42</v>
      </c>
      <c r="M81" s="180">
        <v>13</v>
      </c>
      <c r="N81" s="145">
        <f>(M81/L81)*100</f>
        <v>30.952380952380953</v>
      </c>
      <c r="O81" s="146">
        <v>66000</v>
      </c>
    </row>
    <row r="82" spans="1:15" ht="37.5" customHeight="1" thickBot="1" x14ac:dyDescent="0.35">
      <c r="A82" s="190" t="s">
        <v>119</v>
      </c>
      <c r="B82" s="191"/>
      <c r="C82" s="180"/>
      <c r="D82" s="25" t="s">
        <v>120</v>
      </c>
      <c r="E82" s="192">
        <v>9851555</v>
      </c>
      <c r="F82" s="144"/>
      <c r="G82" s="192"/>
      <c r="H82" s="192"/>
      <c r="I82" s="192"/>
      <c r="J82" s="210">
        <v>16509780</v>
      </c>
      <c r="K82" s="211"/>
      <c r="L82" s="164">
        <v>40</v>
      </c>
      <c r="M82" s="180">
        <v>1</v>
      </c>
      <c r="N82" s="145">
        <f>(M82/L82)*100</f>
        <v>2.5</v>
      </c>
      <c r="O82" s="146">
        <v>3200</v>
      </c>
    </row>
    <row r="83" spans="1:15" s="86" customFormat="1" ht="40.200000000000003" customHeight="1" thickBot="1" x14ac:dyDescent="0.35">
      <c r="A83" s="140" t="s">
        <v>99</v>
      </c>
      <c r="B83" s="112"/>
      <c r="C83" s="105"/>
      <c r="D83" s="113"/>
      <c r="E83" s="114"/>
      <c r="F83" s="115"/>
      <c r="G83" s="116"/>
      <c r="H83" s="116"/>
      <c r="I83" s="116"/>
      <c r="J83" s="117">
        <v>643637815</v>
      </c>
      <c r="K83" s="118">
        <f>SUM(K8:K82)</f>
        <v>10572827</v>
      </c>
      <c r="L83" s="193"/>
      <c r="M83" s="194"/>
      <c r="N83" s="194"/>
      <c r="O83" s="195">
        <f>SUM(O8:O82)</f>
        <v>1753600</v>
      </c>
    </row>
    <row r="84" spans="1:15" x14ac:dyDescent="0.3">
      <c r="O84" s="103"/>
    </row>
    <row r="85" spans="1:15" ht="145.80000000000001" x14ac:dyDescent="0.3">
      <c r="A85" s="1" t="s">
        <v>141</v>
      </c>
      <c r="O85" s="102"/>
    </row>
  </sheetData>
  <mergeCells count="16">
    <mergeCell ref="E4:O4"/>
    <mergeCell ref="L5:O5"/>
    <mergeCell ref="A29:A37"/>
    <mergeCell ref="A71:A72"/>
    <mergeCell ref="A5:J5"/>
    <mergeCell ref="A10:A13"/>
    <mergeCell ref="B10:B13"/>
    <mergeCell ref="B14:B23"/>
    <mergeCell ref="B29:B30"/>
    <mergeCell ref="B38:B44"/>
    <mergeCell ref="A54:A56"/>
    <mergeCell ref="A57:A59"/>
    <mergeCell ref="A60:A61"/>
    <mergeCell ref="A14:A26"/>
    <mergeCell ref="A38:A48"/>
    <mergeCell ref="A64:A66"/>
  </mergeCells>
  <pageMargins left="0.23622047244094491" right="0.23622047244094491" top="0.74803149606299213" bottom="0.74803149606299213" header="0.31496062992125984" footer="0.31496062992125984"/>
  <pageSetup paperSize="8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0" sqref="C20"/>
    </sheetView>
  </sheetViews>
  <sheetFormatPr defaultRowHeight="14.4" x14ac:dyDescent="0.3"/>
  <cols>
    <col min="1" max="1" width="58" customWidth="1"/>
    <col min="2" max="2" width="19.6640625" customWidth="1"/>
    <col min="3" max="4" width="11.21875" customWidth="1"/>
    <col min="5" max="5" width="11" customWidth="1"/>
    <col min="6" max="6" width="14" customWidth="1"/>
  </cols>
  <sheetData>
    <row r="1" spans="1:6" ht="67.8" customHeight="1" x14ac:dyDescent="0.3">
      <c r="B1" s="244" t="s">
        <v>142</v>
      </c>
      <c r="C1" s="244"/>
      <c r="D1" s="244"/>
      <c r="E1" s="244"/>
    </row>
    <row r="2" spans="1:6" ht="25.05" customHeight="1" x14ac:dyDescent="0.3">
      <c r="A2" t="s">
        <v>139</v>
      </c>
    </row>
    <row r="3" spans="1:6" x14ac:dyDescent="0.3">
      <c r="A3" s="197"/>
      <c r="B3" s="197"/>
      <c r="C3" s="197"/>
      <c r="D3" s="197"/>
      <c r="E3" s="197"/>
    </row>
    <row r="4" spans="1:6" x14ac:dyDescent="0.3">
      <c r="A4" s="198" t="s">
        <v>140</v>
      </c>
      <c r="B4" s="199" t="s">
        <v>128</v>
      </c>
      <c r="C4" s="199" t="s">
        <v>135</v>
      </c>
      <c r="D4" s="199" t="s">
        <v>137</v>
      </c>
      <c r="E4" s="199" t="s">
        <v>138</v>
      </c>
    </row>
    <row r="5" spans="1:6" x14ac:dyDescent="0.3">
      <c r="A5" s="200" t="s">
        <v>129</v>
      </c>
      <c r="B5" s="201">
        <v>15000</v>
      </c>
      <c r="C5" s="202"/>
      <c r="D5" s="202"/>
      <c r="E5" s="202"/>
    </row>
    <row r="6" spans="1:6" x14ac:dyDescent="0.3">
      <c r="A6" s="200" t="s">
        <v>130</v>
      </c>
      <c r="B6" s="201">
        <v>2000</v>
      </c>
      <c r="C6" s="203">
        <v>10000</v>
      </c>
      <c r="D6" s="202"/>
      <c r="E6" s="202"/>
    </row>
    <row r="7" spans="1:6" x14ac:dyDescent="0.3">
      <c r="A7" s="200" t="s">
        <v>131</v>
      </c>
      <c r="B7" s="201">
        <v>1000</v>
      </c>
      <c r="C7" s="202"/>
      <c r="D7" s="202"/>
      <c r="E7" s="202"/>
    </row>
    <row r="8" spans="1:6" x14ac:dyDescent="0.3">
      <c r="A8" s="200" t="s">
        <v>132</v>
      </c>
      <c r="B8" s="201">
        <v>1000</v>
      </c>
      <c r="C8" s="202"/>
      <c r="D8" s="202"/>
      <c r="E8" s="202"/>
    </row>
    <row r="9" spans="1:6" x14ac:dyDescent="0.3">
      <c r="A9" s="200" t="s">
        <v>133</v>
      </c>
      <c r="B9" s="201">
        <v>7200</v>
      </c>
      <c r="C9" s="202"/>
      <c r="D9" s="202"/>
      <c r="E9" s="202"/>
    </row>
    <row r="10" spans="1:6" x14ac:dyDescent="0.3">
      <c r="A10" s="200" t="s">
        <v>136</v>
      </c>
      <c r="B10" s="202"/>
      <c r="C10" s="201">
        <v>2000</v>
      </c>
      <c r="D10" s="202"/>
      <c r="E10" s="202"/>
    </row>
    <row r="11" spans="1:6" x14ac:dyDescent="0.3">
      <c r="A11" s="205" t="s">
        <v>134</v>
      </c>
      <c r="B11" s="204">
        <v>26200</v>
      </c>
      <c r="C11" s="204">
        <v>12000</v>
      </c>
      <c r="D11" s="204">
        <v>0</v>
      </c>
      <c r="E11" s="204">
        <v>0</v>
      </c>
      <c r="F11" s="206">
        <v>36200</v>
      </c>
    </row>
    <row r="12" spans="1:6" x14ac:dyDescent="0.3">
      <c r="A12" s="197"/>
      <c r="B12" s="197"/>
      <c r="C12" s="197"/>
      <c r="D12" s="197"/>
      <c r="E12" s="197"/>
    </row>
  </sheetData>
  <mergeCells count="1">
    <mergeCell ref="B1:E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VM a MVM-K</vt:lpstr>
      <vt:lpstr>Obce mimo společné kofinancován</vt:lpstr>
      <vt:lpstr>'VM a MVM-K'!Oblast_tisku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Kajnarová Lenka</dc:creator>
  <cp:lastModifiedBy>Pernická Michaela, Mgr.</cp:lastModifiedBy>
  <cp:lastPrinted>2021-08-25T07:53:54Z</cp:lastPrinted>
  <dcterms:created xsi:type="dcterms:W3CDTF">2021-08-09T12:52:46Z</dcterms:created>
  <dcterms:modified xsi:type="dcterms:W3CDTF">2021-10-13T12:18:52Z</dcterms:modified>
</cp:coreProperties>
</file>